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 codeName="{62F9E958-00F4-224C-1CEB-3A4BEE276A53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agouni-my.sharepoint.com/personal/shani83p_registry_otago_ac_nz/Documents/Desktop/CCW Amendments/"/>
    </mc:Choice>
  </mc:AlternateContent>
  <xr:revisionPtr revIDLastSave="9" documentId="8_{4E0D043D-FFF6-4E48-A69E-CBF2BD35F632}" xr6:coauthVersionLast="47" xr6:coauthVersionMax="47" xr10:uidLastSave="{09F4539F-6BE4-4F37-84CE-4E0DAA5FF947}"/>
  <bookViews>
    <workbookView xWindow="25080" yWindow="-180" windowWidth="25440" windowHeight="15390" tabRatio="498" xr2:uid="{00000000-000D-0000-FFFF-FFFF00000000}"/>
  </bookViews>
  <sheets>
    <sheet name="Summary" sheetId="4" r:id="rId1"/>
    <sheet name="Ethics and Consents" sheetId="7" r:id="rId2"/>
    <sheet name="Costings" sheetId="3" r:id="rId3"/>
    <sheet name="MOU info" sheetId="9" state="hidden" r:id="rId4"/>
  </sheets>
  <definedNames>
    <definedName name="Agreed_Overhead_rate">#REF!</definedName>
    <definedName name="Decision">Summary!$W$27:$W$28</definedName>
    <definedName name="Department">Summary!$Z$3:$Z$110</definedName>
    <definedName name="Division">Summary!$V$31:$V$36</definedName>
    <definedName name="Exchange_Rate">#REF!</definedName>
    <definedName name="GST_Rate">#REF!</definedName>
    <definedName name="_xlnm.Print_Area" localSheetId="2">Costings!$A$1:$L$44</definedName>
    <definedName name="_xlnm.Print_Area" localSheetId="1">'Ethics and Consents'!$A$1:$O$47</definedName>
    <definedName name="_xlnm.Print_Area" localSheetId="0">Summary!$A$1:$K$67</definedName>
    <definedName name="RA_EM">Summary!$R$13:$R$48</definedName>
    <definedName name="Res_Unit">Summary!$V$38:$V$82</definedName>
    <definedName name="Title">Summary!$U$3:$U$8</definedName>
    <definedName name="TOA">Summary!$Q$47:$Q$53</definedName>
    <definedName name="YesNo">Summary!$V$27:$V$28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4" l="1"/>
  <c r="F7" i="3"/>
  <c r="M7" i="3" s="1"/>
  <c r="D13" i="4" s="1"/>
  <c r="G7" i="3"/>
  <c r="H7" i="3"/>
  <c r="I7" i="3"/>
  <c r="J7" i="3"/>
  <c r="K7" i="3"/>
  <c r="G42" i="3"/>
  <c r="G44" i="3" s="1"/>
  <c r="G35" i="3"/>
  <c r="G26" i="3"/>
  <c r="H42" i="3"/>
  <c r="H35" i="3"/>
  <c r="H26" i="3"/>
  <c r="H44" i="3" s="1"/>
  <c r="I42" i="3"/>
  <c r="I44" i="3" s="1"/>
  <c r="I35" i="3"/>
  <c r="I26" i="3"/>
  <c r="J42" i="3"/>
  <c r="J44" i="3" s="1"/>
  <c r="J35" i="3"/>
  <c r="J26" i="3"/>
  <c r="K42" i="3"/>
  <c r="K44" i="3" s="1"/>
  <c r="K35" i="3"/>
  <c r="K26" i="3"/>
  <c r="F35" i="3"/>
  <c r="M35" i="3" s="1"/>
  <c r="D15" i="4" s="1"/>
  <c r="E15" i="4" s="1"/>
  <c r="F42" i="3"/>
  <c r="M42" i="3" s="1"/>
  <c r="D16" i="4" s="1"/>
  <c r="E16" i="4" s="1"/>
  <c r="F26" i="3"/>
  <c r="M26" i="3" s="1"/>
  <c r="D14" i="4" s="1"/>
  <c r="E14" i="4" s="1"/>
  <c r="B30" i="4"/>
  <c r="K14" i="9"/>
  <c r="K15" i="9"/>
  <c r="L9" i="9"/>
  <c r="D11" i="9"/>
  <c r="D9" i="9"/>
  <c r="K9" i="9"/>
  <c r="F13" i="9"/>
  <c r="L12" i="9"/>
  <c r="K12" i="9"/>
  <c r="L11" i="9"/>
  <c r="D18" i="9"/>
  <c r="K11" i="9"/>
  <c r="D7" i="9"/>
  <c r="L10" i="9"/>
  <c r="K10" i="9"/>
  <c r="L8" i="9"/>
  <c r="K8" i="9"/>
  <c r="D13" i="9"/>
  <c r="G46" i="9"/>
  <c r="G49" i="9" s="1"/>
  <c r="F46" i="9"/>
  <c r="F49" i="9"/>
  <c r="E46" i="9"/>
  <c r="E49" i="9" s="1"/>
  <c r="D46" i="9"/>
  <c r="D49" i="9" s="1"/>
  <c r="C46" i="9"/>
  <c r="C49" i="9"/>
  <c r="B27" i="4"/>
  <c r="N40" i="3"/>
  <c r="N41" i="3"/>
  <c r="N39" i="3"/>
  <c r="F50" i="9"/>
  <c r="F51" i="9" s="1"/>
  <c r="F44" i="3"/>
  <c r="M44" i="3" s="1"/>
  <c r="D16" i="9" l="1"/>
  <c r="D18" i="4"/>
  <c r="E13" i="4"/>
  <c r="E18" i="4" s="1"/>
  <c r="D50" i="9"/>
  <c r="D51" i="9" s="1"/>
  <c r="E50" i="9"/>
  <c r="E51" i="9" s="1"/>
  <c r="G50" i="9"/>
  <c r="G51" i="9" s="1"/>
  <c r="C50" i="9"/>
  <c r="C51" i="9" s="1"/>
  <c r="F38" i="9" s="1"/>
  <c r="D19" i="4" l="1"/>
  <c r="D20" i="4" s="1"/>
  <c r="B49" i="4"/>
  <c r="B50" i="4" s="1"/>
  <c r="E19" i="4"/>
  <c r="E20" i="4" s="1"/>
  <c r="E21" i="4"/>
</calcChain>
</file>

<file path=xl/sharedStrings.xml><?xml version="1.0" encoding="utf-8"?>
<sst xmlns="http://schemas.openxmlformats.org/spreadsheetml/2006/main" count="823" uniqueCount="676">
  <si>
    <t>Has consultation been initiated/undertaken through the University process?</t>
  </si>
  <si>
    <t>Has consultation been initiated/undertaken through any other process?</t>
  </si>
  <si>
    <t>STATUTORY &amp; REGULATORY CONSENTS AND APPROVALS SECTION</t>
  </si>
  <si>
    <t>Y1</t>
  </si>
  <si>
    <t>Y2</t>
  </si>
  <si>
    <t>Y3</t>
  </si>
  <si>
    <t>Y4</t>
  </si>
  <si>
    <t>Y5</t>
  </si>
  <si>
    <t>Y6</t>
  </si>
  <si>
    <t xml:space="preserve">Maori Consultation:  </t>
  </si>
  <si>
    <t>Application made</t>
  </si>
  <si>
    <t>Approval given and attached</t>
  </si>
  <si>
    <t>Evidence of all Approvals must be received by the Research Office before funds can be released.</t>
  </si>
  <si>
    <r>
      <t xml:space="preserve">Development Approvals </t>
    </r>
    <r>
      <rPr>
        <b/>
        <u/>
        <sz val="11"/>
        <rFont val="Cambria"/>
        <family val="1"/>
      </rPr>
      <t>(Hazardous Substances and New Organisms (HSNO) Act):</t>
    </r>
  </si>
  <si>
    <t>Importation Approvals (Hazardous Substances and New Organisms (HSNO) Act)</t>
  </si>
  <si>
    <t>Copy of approval is enclosed.</t>
  </si>
  <si>
    <t>Approval to be secured before development is initiated</t>
  </si>
  <si>
    <t>Is the importation approved under HSNO?</t>
  </si>
  <si>
    <t>Copy of importation permit attached</t>
  </si>
  <si>
    <t>Copy of approval attached</t>
  </si>
  <si>
    <t>Copy of evidence (eg, correspondence) is enclosed</t>
  </si>
  <si>
    <t>Media Film &amp; Communications</t>
  </si>
  <si>
    <t>Tourism Department</t>
  </si>
  <si>
    <t>UOC - Centre PG Nursing Studies</t>
  </si>
  <si>
    <t>UOC - Medicine</t>
  </si>
  <si>
    <t>UOC - Obstetrics &amp; Gynaecology</t>
  </si>
  <si>
    <t>UOC - Paediatrics</t>
  </si>
  <si>
    <t>UOC - Psychological Medicine</t>
  </si>
  <si>
    <t>UOW - Medicine</t>
  </si>
  <si>
    <t>UOW - Paediatrics</t>
  </si>
  <si>
    <t>UOW - Pathology</t>
  </si>
  <si>
    <t>UOW - Psychological Medicine</t>
  </si>
  <si>
    <t>UOW - Public Health</t>
  </si>
  <si>
    <t>UOW - Radiation Therapy</t>
  </si>
  <si>
    <t>Computers</t>
  </si>
  <si>
    <t>University of Otago Costing and Consents Worksheet</t>
  </si>
  <si>
    <t>RA/EM</t>
  </si>
  <si>
    <t xml:space="preserve">Project title: </t>
  </si>
  <si>
    <t>AC</t>
  </si>
  <si>
    <t>NH</t>
  </si>
  <si>
    <t>Prof</t>
  </si>
  <si>
    <t>Dr</t>
  </si>
  <si>
    <t>Mr</t>
  </si>
  <si>
    <t>Mrs</t>
  </si>
  <si>
    <t>Ms</t>
  </si>
  <si>
    <t>A.Prof</t>
  </si>
  <si>
    <t>Department:</t>
  </si>
  <si>
    <t>Title</t>
  </si>
  <si>
    <t>LA</t>
  </si>
  <si>
    <t>AE</t>
  </si>
  <si>
    <t>Biochemistry</t>
  </si>
  <si>
    <t>LH</t>
  </si>
  <si>
    <t>Botany</t>
  </si>
  <si>
    <t>FC</t>
  </si>
  <si>
    <t>Chemistry</t>
  </si>
  <si>
    <t>FE</t>
  </si>
  <si>
    <t>Classics</t>
  </si>
  <si>
    <t>AG</t>
  </si>
  <si>
    <t>Dental School</t>
  </si>
  <si>
    <t>JD</t>
  </si>
  <si>
    <t>DSM - Dean's Office</t>
  </si>
  <si>
    <t>NB</t>
  </si>
  <si>
    <t>NC</t>
  </si>
  <si>
    <t>DSM - Pathology</t>
  </si>
  <si>
    <t>NE</t>
  </si>
  <si>
    <t>DSM - Preventive &amp; Social Medicine</t>
  </si>
  <si>
    <t>NF</t>
  </si>
  <si>
    <t>DSM - Psychological Medicine</t>
  </si>
  <si>
    <t>NG</t>
  </si>
  <si>
    <t>DSM - Womens &amp; Child Health</t>
  </si>
  <si>
    <t>Economics</t>
  </si>
  <si>
    <t>DM</t>
  </si>
  <si>
    <t>AO</t>
  </si>
  <si>
    <t>OY</t>
  </si>
  <si>
    <t>Food Science</t>
  </si>
  <si>
    <t>IC</t>
  </si>
  <si>
    <t>History</t>
  </si>
  <si>
    <t>BA</t>
  </si>
  <si>
    <t>Human Nutrition</t>
  </si>
  <si>
    <t>FM</t>
  </si>
  <si>
    <t>Humanities Divisional Office</t>
  </si>
  <si>
    <t>Information Science</t>
  </si>
  <si>
    <t>DL</t>
  </si>
  <si>
    <t>Languages and Cultures</t>
  </si>
  <si>
    <t>AF</t>
  </si>
  <si>
    <t>DG</t>
  </si>
  <si>
    <t>BG</t>
  </si>
  <si>
    <t>Marine Science</t>
  </si>
  <si>
    <t>FS</t>
  </si>
  <si>
    <t>Marketing</t>
  </si>
  <si>
    <t>DI</t>
  </si>
  <si>
    <t>Mathematics &amp; Statistics</t>
  </si>
  <si>
    <t>FO</t>
  </si>
  <si>
    <t>AI</t>
  </si>
  <si>
    <t>Microbiology &amp; Immunology</t>
  </si>
  <si>
    <t>LI</t>
  </si>
  <si>
    <t>BI</t>
  </si>
  <si>
    <t>OU College of Education</t>
  </si>
  <si>
    <t>BP</t>
  </si>
  <si>
    <t>Pharmacology &amp; Toxicology</t>
  </si>
  <si>
    <t>LM</t>
  </si>
  <si>
    <t>Pharmacy</t>
  </si>
  <si>
    <t>LZ</t>
  </si>
  <si>
    <t>Philosophy</t>
  </si>
  <si>
    <t>BM</t>
  </si>
  <si>
    <t>Physics</t>
  </si>
  <si>
    <t>FP</t>
  </si>
  <si>
    <t>BO</t>
  </si>
  <si>
    <t>Psychology</t>
  </si>
  <si>
    <t>FU</t>
  </si>
  <si>
    <t>HA</t>
  </si>
  <si>
    <t>School of Physiotherapy</t>
  </si>
  <si>
    <t>LX</t>
  </si>
  <si>
    <t>Sciences Divisional Office</t>
  </si>
  <si>
    <t>FA</t>
  </si>
  <si>
    <t>Surveying</t>
  </si>
  <si>
    <t>FW</t>
  </si>
  <si>
    <t>Theatre Studies</t>
  </si>
  <si>
    <t>Zoology</t>
  </si>
  <si>
    <t>DB</t>
  </si>
  <si>
    <t>Bioethics</t>
  </si>
  <si>
    <t>OW</t>
  </si>
  <si>
    <t>Commerce Divisional Office</t>
  </si>
  <si>
    <t>DE</t>
  </si>
  <si>
    <t>DSM - Medicine</t>
  </si>
  <si>
    <t>NJ</t>
  </si>
  <si>
    <t>DSM - Surgical Sciences</t>
  </si>
  <si>
    <t>NK</t>
  </si>
  <si>
    <t>AP</t>
  </si>
  <si>
    <t>BR</t>
  </si>
  <si>
    <t>N/A</t>
  </si>
  <si>
    <t>Health Sciences</t>
  </si>
  <si>
    <t>Sciences</t>
  </si>
  <si>
    <t>Commerce</t>
  </si>
  <si>
    <t>Humanities</t>
  </si>
  <si>
    <t xml:space="preserve">Research Unit: </t>
  </si>
  <si>
    <t>Anaesthesia</t>
  </si>
  <si>
    <t>CCERG</t>
  </si>
  <si>
    <t>CKRG</t>
  </si>
  <si>
    <t>Core Department</t>
  </si>
  <si>
    <t>ELPD Centre</t>
  </si>
  <si>
    <t>Gastro</t>
  </si>
  <si>
    <t>NAC</t>
  </si>
  <si>
    <t>NZPhvC</t>
  </si>
  <si>
    <t>Psych Med</t>
  </si>
  <si>
    <t>Radiology</t>
  </si>
  <si>
    <t>Start Date:</t>
  </si>
  <si>
    <t xml:space="preserve">End Date: </t>
  </si>
  <si>
    <t>Division:</t>
  </si>
  <si>
    <t>Funding Body:</t>
  </si>
  <si>
    <t>New project:</t>
  </si>
  <si>
    <t>Variation:</t>
  </si>
  <si>
    <t>PBRF?</t>
  </si>
  <si>
    <t>Yes</t>
  </si>
  <si>
    <t>No</t>
  </si>
  <si>
    <t>Equipment</t>
  </si>
  <si>
    <t>Total</t>
  </si>
  <si>
    <t>Post Graduate Students</t>
  </si>
  <si>
    <t>PhD</t>
  </si>
  <si>
    <t>Masters</t>
  </si>
  <si>
    <t xml:space="preserve"> </t>
  </si>
  <si>
    <t>Stipend</t>
  </si>
  <si>
    <t>Fees</t>
  </si>
  <si>
    <t>Thesis</t>
  </si>
  <si>
    <t xml:space="preserve">  </t>
  </si>
  <si>
    <t>Ethical Approval:</t>
  </si>
  <si>
    <t>Human</t>
  </si>
  <si>
    <t>Animal</t>
  </si>
  <si>
    <t>Is the development approved under HSNO?</t>
  </si>
  <si>
    <t>Other Regulatory Consents (eg, DoC, MAF, Fish &amp; Game, etc):</t>
  </si>
  <si>
    <t>Are any other approvals required?</t>
  </si>
  <si>
    <t>Has the relevant Approval(s) been given?</t>
  </si>
  <si>
    <t>Has consultation reached a conclusion?</t>
  </si>
  <si>
    <t>NOTE:</t>
  </si>
  <si>
    <t>Ethical Approval Number(s)</t>
  </si>
  <si>
    <t xml:space="preserve">Does this project involve the development of an organism modified </t>
  </si>
  <si>
    <t>through the use of recombinant DNA techniques (ie, a GMO)?</t>
  </si>
  <si>
    <t>Has application been made for the relevant Approval(s)?</t>
  </si>
  <si>
    <t>Research Location (eg.UoO)</t>
  </si>
  <si>
    <t>Profit</t>
  </si>
  <si>
    <t>TOTAL ex GST</t>
  </si>
  <si>
    <t>GST</t>
  </si>
  <si>
    <t>GRAND TOTAL</t>
  </si>
  <si>
    <t>Cost/Price Difference (ex GST)</t>
  </si>
  <si>
    <t>%</t>
  </si>
  <si>
    <t xml:space="preserve">Funder Contract # </t>
  </si>
  <si>
    <t xml:space="preserve">REDS Contract # </t>
  </si>
  <si>
    <t>FTE</t>
  </si>
  <si>
    <t>Salary cost</t>
  </si>
  <si>
    <t>Year 1</t>
  </si>
  <si>
    <t>Year 2</t>
  </si>
  <si>
    <t>Year 3</t>
  </si>
  <si>
    <t>Year 4</t>
  </si>
  <si>
    <t>Year 5</t>
  </si>
  <si>
    <t>All Years</t>
  </si>
  <si>
    <t>Price</t>
  </si>
  <si>
    <t>ALL INFORMATION PROVIDED IS TRUE AND CORRECT</t>
  </si>
  <si>
    <t>Signature</t>
  </si>
  <si>
    <t>Date</t>
  </si>
  <si>
    <r>
      <t>Recommendations:</t>
    </r>
    <r>
      <rPr>
        <sz val="10"/>
        <color indexed="8"/>
        <rFont val="Calibri"/>
        <family val="2"/>
      </rPr>
      <t xml:space="preserve"> I hereby endorse this application/proposal to undertake this research/ activity on behalf of the University and guarantee the availability of facilities, equipment and any special support which may be required as detailed in the application/proposal. I confirm that it is in accordance with current University policy. </t>
    </r>
  </si>
  <si>
    <t>HOD</t>
  </si>
  <si>
    <t>Authorisation</t>
  </si>
  <si>
    <t>Dean / PVC</t>
  </si>
  <si>
    <t>Research &amp; Enterprise</t>
  </si>
  <si>
    <r>
      <t>APPROVED</t>
    </r>
    <r>
      <rPr>
        <sz val="11"/>
        <color theme="1"/>
        <rFont val="Calibri"/>
        <family val="2"/>
        <scheme val="minor"/>
      </rPr>
      <t xml:space="preserve"> By</t>
    </r>
  </si>
  <si>
    <t xml:space="preserve">PI: </t>
  </si>
  <si>
    <t>Anatomy</t>
  </si>
  <si>
    <t>GST included in price ?</t>
  </si>
  <si>
    <t>Date of creation/change:</t>
  </si>
  <si>
    <t>y</t>
  </si>
  <si>
    <t xml:space="preserve">Linked Acc # </t>
  </si>
  <si>
    <t xml:space="preserve">Finance 1 Acc # </t>
  </si>
  <si>
    <t>Memorandum of Understanding</t>
  </si>
  <si>
    <t>University:</t>
  </si>
  <si>
    <t>University of Otago</t>
  </si>
  <si>
    <t>Subcontractor:</t>
  </si>
  <si>
    <t>Short Title of Project</t>
  </si>
  <si>
    <t>Select MOU to generate</t>
  </si>
  <si>
    <t>Research Project Funding Body:</t>
  </si>
  <si>
    <t>Subcontracted staff</t>
  </si>
  <si>
    <t>Term of Research Project:</t>
  </si>
  <si>
    <t xml:space="preserve">to </t>
  </si>
  <si>
    <t>Principal Investigator, University:</t>
  </si>
  <si>
    <t xml:space="preserve">Key Personnel, Subcontractor: </t>
  </si>
  <si>
    <t>Contact Details, Subcontractor:</t>
  </si>
  <si>
    <t>Address:</t>
  </si>
  <si>
    <t>Phone:</t>
  </si>
  <si>
    <t>Email:</t>
  </si>
  <si>
    <t>Brief Description of Research Subcontractors to Supply:</t>
  </si>
  <si>
    <t>Intended Level of Funding:</t>
  </si>
  <si>
    <t>The University will pay the Subcontractor a maximum value of</t>
  </si>
  <si>
    <t>(Inc GST)</t>
  </si>
  <si>
    <t>for the total period of the grant (subject to funding provided by the Sponsor).</t>
  </si>
  <si>
    <t>Name(s)</t>
  </si>
  <si>
    <t xml:space="preserve">Overheads </t>
  </si>
  <si>
    <t>Salary costs</t>
  </si>
  <si>
    <t>Consumables</t>
  </si>
  <si>
    <t>Sub Total</t>
  </si>
  <si>
    <t xml:space="preserve">        GST</t>
  </si>
  <si>
    <t>TOTAL (incl GST)</t>
  </si>
  <si>
    <t>Agreement</t>
  </si>
  <si>
    <t xml:space="preserve">If the subcontractor is a Tertiary Education Organisation (TEO), the allocation of funding </t>
  </si>
  <si>
    <t xml:space="preserve">recognised for Performance Based Researched Funding (PBRF) assessment purposes, will be </t>
  </si>
  <si>
    <t>negotiated between the parties upon entering into a sub-contract</t>
  </si>
  <si>
    <t>Signed by:</t>
  </si>
  <si>
    <t>Authorised signatory of the University</t>
  </si>
  <si>
    <t>Acting Assoc. Dean of Research &amp; Post Graduate Studies</t>
  </si>
  <si>
    <t>Authorised signatory of the Subcontractor</t>
  </si>
  <si>
    <r>
      <t>Parties to the Memorandum</t>
    </r>
    <r>
      <rPr>
        <sz val="11"/>
        <rFont val="Calibri"/>
        <family val="2"/>
      </rPr>
      <t>:</t>
    </r>
  </si>
  <si>
    <t>OH rate used</t>
  </si>
  <si>
    <t xml:space="preserve">project outlined above and to enter into a sub-contract.  </t>
  </si>
  <si>
    <t xml:space="preserve">This Memorandum formalises the intention of the parties to collaborate in the research </t>
  </si>
  <si>
    <t xml:space="preserve">Commencement of the research project is subject to the parties reaching a mutually </t>
  </si>
  <si>
    <t xml:space="preserve">satisfactory final agreement on the terms and conditions of the sub-contract following  </t>
  </si>
  <si>
    <t xml:space="preserve">confirmation of the final funding level allocated by the Sponsor and agreement on </t>
  </si>
  <si>
    <t>intellectual property matters.</t>
  </si>
  <si>
    <t xml:space="preserve">Should the requested Level of Funding be reduced by the Funding Body, then the University </t>
  </si>
  <si>
    <t>Funding Bodies decision in a manner which maintains equity in the funding of the project.</t>
  </si>
  <si>
    <t xml:space="preserve">in discussion with the Subcontractor) will determine the re-allocation funds based on the </t>
  </si>
  <si>
    <r>
      <t xml:space="preserve">Comments </t>
    </r>
    <r>
      <rPr>
        <b/>
        <i/>
        <sz val="11"/>
        <color indexed="8"/>
        <rFont val="Calibri"/>
        <family val="2"/>
      </rPr>
      <t>(</t>
    </r>
    <r>
      <rPr>
        <b/>
        <i/>
        <sz val="9"/>
        <color indexed="8"/>
        <rFont val="Calibri"/>
        <family val="2"/>
      </rPr>
      <t>Please date any new comments</t>
    </r>
    <r>
      <rPr>
        <b/>
        <i/>
        <sz val="11"/>
        <color indexed="8"/>
        <rFont val="Calibri"/>
        <family val="2"/>
      </rPr>
      <t>)</t>
    </r>
  </si>
  <si>
    <t>Bioengineering</t>
  </si>
  <si>
    <t>Approval applied for</t>
  </si>
  <si>
    <t>Permit  applied for</t>
  </si>
  <si>
    <t>Hons</t>
  </si>
  <si>
    <t>Needed?</t>
  </si>
  <si>
    <t>and/or regulatory obligations are met throughout the research and that all appropriate consultation is made.</t>
  </si>
  <si>
    <t xml:space="preserve">Does this project involve the importation of an organism modified </t>
  </si>
  <si>
    <t>commencing http://www.otago.ac.nz/research/maoriconsultation/</t>
  </si>
  <si>
    <t xml:space="preserve">It is a requirement that all research has appropriate consultation with Maori prior to </t>
  </si>
  <si>
    <t>Full Cost</t>
  </si>
  <si>
    <t>Students</t>
  </si>
  <si>
    <r>
      <t xml:space="preserve">Student </t>
    </r>
    <r>
      <rPr>
        <b/>
        <i/>
        <sz val="9"/>
        <color indexed="8"/>
        <rFont val="Calibri"/>
        <family val="2"/>
      </rPr>
      <t>(If applicable)</t>
    </r>
  </si>
  <si>
    <t>Applicant/ Supervisor</t>
  </si>
  <si>
    <t>Travel</t>
  </si>
  <si>
    <t>Airfares - Domestic</t>
  </si>
  <si>
    <t>Airfares - International</t>
  </si>
  <si>
    <t>Accommodation</t>
  </si>
  <si>
    <t>Mileage Reimbursements</t>
  </si>
  <si>
    <t>Taxi and Car Rentals</t>
  </si>
  <si>
    <t>Travel Other</t>
  </si>
  <si>
    <t>Vehicle Expenses - Fuel</t>
  </si>
  <si>
    <t>Vehicle Expenses - Other</t>
  </si>
  <si>
    <t>Phd</t>
  </si>
  <si>
    <t>Physiology</t>
  </si>
  <si>
    <t>UOC - Deans Dept</t>
  </si>
  <si>
    <t>UOW - Deans Dept</t>
  </si>
  <si>
    <t>Executive Programmes</t>
  </si>
  <si>
    <t>Faculty of Law</t>
  </si>
  <si>
    <t>Geography</t>
  </si>
  <si>
    <t>Geology</t>
  </si>
  <si>
    <t>Health Sciences Divisional Office</t>
  </si>
  <si>
    <t>Higher Education Development Centre</t>
  </si>
  <si>
    <t>Management</t>
  </si>
  <si>
    <t>UOC - Surgery, Orthopaedics, Anaesthesia &amp; Radiology</t>
  </si>
  <si>
    <t>FH</t>
  </si>
  <si>
    <t>AT</t>
  </si>
  <si>
    <t>DA</t>
  </si>
  <si>
    <t>EA</t>
  </si>
  <si>
    <t>FK</t>
  </si>
  <si>
    <t>OZ</t>
  </si>
  <si>
    <t>TF</t>
  </si>
  <si>
    <t>LP</t>
  </si>
  <si>
    <t>CA</t>
  </si>
  <si>
    <t>DT</t>
  </si>
  <si>
    <t>PN</t>
  </si>
  <si>
    <t>PI</t>
  </si>
  <si>
    <t>PM</t>
  </si>
  <si>
    <t>PP</t>
  </si>
  <si>
    <t>PX</t>
  </si>
  <si>
    <t>PZ</t>
  </si>
  <si>
    <t>QF</t>
  </si>
  <si>
    <t>RU</t>
  </si>
  <si>
    <t>RS</t>
  </si>
  <si>
    <t>RZ</t>
  </si>
  <si>
    <t>RF</t>
  </si>
  <si>
    <t>RJ</t>
  </si>
  <si>
    <t>RG</t>
  </si>
  <si>
    <t>RP</t>
  </si>
  <si>
    <t>RL</t>
  </si>
  <si>
    <t>RM</t>
  </si>
  <si>
    <t>RH</t>
  </si>
  <si>
    <t>FZ</t>
  </si>
  <si>
    <t xml:space="preserve">Summer </t>
  </si>
  <si>
    <t xml:space="preserve">Development Approval Number </t>
  </si>
  <si>
    <t>Is the importation covered by a valid MPI permit?</t>
  </si>
  <si>
    <t xml:space="preserve">The Researcher, under the supervision of the HOD, will be held accountable for ensuring that all ethical </t>
  </si>
  <si>
    <t>or before importing organisms.</t>
  </si>
  <si>
    <t>UOC - General Practice</t>
  </si>
  <si>
    <t>PH</t>
  </si>
  <si>
    <t>UOC - Population Health</t>
  </si>
  <si>
    <t>PG</t>
  </si>
  <si>
    <t>Ali Cameron</t>
  </si>
  <si>
    <t>Christine Groves</t>
  </si>
  <si>
    <t>Diana Rothstein</t>
  </si>
  <si>
    <t>Eric Lord</t>
  </si>
  <si>
    <t>Kate Berard</t>
  </si>
  <si>
    <t>Diabetes</t>
  </si>
  <si>
    <t>DMHDRU</t>
  </si>
  <si>
    <t>Injury Prevention</t>
  </si>
  <si>
    <t>Not Applicable</t>
  </si>
  <si>
    <t>Orthopaedic Surgery</t>
  </si>
  <si>
    <t>Edwin Meijerink</t>
  </si>
  <si>
    <t>Melony Black</t>
  </si>
  <si>
    <t>Rachel Elliot</t>
  </si>
  <si>
    <t>Brain Health Res Cnt</t>
  </si>
  <si>
    <t>BRNZ</t>
  </si>
  <si>
    <t>Centre Entrepreneur</t>
  </si>
  <si>
    <t>Centre for Int Hlth</t>
  </si>
  <si>
    <t>Clothing &amp; Textile</t>
  </si>
  <si>
    <t>CRCF</t>
  </si>
  <si>
    <t>Design Studies</t>
  </si>
  <si>
    <t>Dodd-Walls Ctr CoRE</t>
  </si>
  <si>
    <t>Gerontol</t>
  </si>
  <si>
    <t>Neuro</t>
  </si>
  <si>
    <t>Nat Poisons Centre</t>
  </si>
  <si>
    <t>Ngai Tahu Maori Hlth</t>
  </si>
  <si>
    <t>Product Develop</t>
  </si>
  <si>
    <t>Respirat</t>
  </si>
  <si>
    <t>Rheumatol</t>
  </si>
  <si>
    <t>Social&amp; Behaviourial</t>
  </si>
  <si>
    <t>Surgery UoC</t>
  </si>
  <si>
    <t>David Powell</t>
  </si>
  <si>
    <t>Centre for Materials Science &amp; Technology</t>
  </si>
  <si>
    <t>IM</t>
  </si>
  <si>
    <t>Computer Science</t>
  </si>
  <si>
    <t>Dodd-Walls CORE</t>
  </si>
  <si>
    <t>FQ</t>
  </si>
  <si>
    <t>FY</t>
  </si>
  <si>
    <t>QN</t>
  </si>
  <si>
    <t>UOW - Primary Health Care &amp; GP</t>
  </si>
  <si>
    <t>UOW - Surgery &amp; Anaesthesia</t>
  </si>
  <si>
    <t>Research Divisional Office</t>
  </si>
  <si>
    <t>YJ</t>
  </si>
  <si>
    <t>Academic</t>
  </si>
  <si>
    <t>Research</t>
  </si>
  <si>
    <t>FOR</t>
  </si>
  <si>
    <t>SEO</t>
  </si>
  <si>
    <t>Type of Activity (TOA)</t>
  </si>
  <si>
    <t>Keywords</t>
  </si>
  <si>
    <t>Accountancy &amp; Finance</t>
  </si>
  <si>
    <t>Pure Basic Research</t>
  </si>
  <si>
    <t>Strategic Basic Research</t>
  </si>
  <si>
    <t>Applied Research</t>
  </si>
  <si>
    <t>Experimental Development</t>
  </si>
  <si>
    <t>Carthika Luxmanan</t>
  </si>
  <si>
    <t>Departments</t>
  </si>
  <si>
    <t>ISR Code</t>
  </si>
  <si>
    <t>Dept O/H</t>
  </si>
  <si>
    <t>Super</t>
  </si>
  <si>
    <t>10.DB.A01</t>
  </si>
  <si>
    <t>Uni</t>
  </si>
  <si>
    <t>10.LA.A01</t>
  </si>
  <si>
    <t>10.LA.C01</t>
  </si>
  <si>
    <t>Gvt</t>
  </si>
  <si>
    <t>10.AE.A03</t>
  </si>
  <si>
    <t>10.AE.A12</t>
  </si>
  <si>
    <t>Kiwi</t>
  </si>
  <si>
    <t>Applied Sciences</t>
  </si>
  <si>
    <t>IF</t>
  </si>
  <si>
    <t>None</t>
  </si>
  <si>
    <t>10.LH.A01</t>
  </si>
  <si>
    <t>10.OW.C01</t>
  </si>
  <si>
    <t>10.FC.A01</t>
  </si>
  <si>
    <t>10.FC.C01</t>
  </si>
  <si>
    <t>10.IM.A02</t>
  </si>
  <si>
    <t>National Science Challenges</t>
  </si>
  <si>
    <t>Centre for Science Communication</t>
  </si>
  <si>
    <t>10.FY.A03</t>
  </si>
  <si>
    <t>1 A Better Start</t>
  </si>
  <si>
    <t>10.FE.A50</t>
  </si>
  <si>
    <t>10.FE.C01</t>
  </si>
  <si>
    <t>2 Ageing Well</t>
  </si>
  <si>
    <t>10.AG.C01</t>
  </si>
  <si>
    <r>
      <t>3 Healthier Lives</t>
    </r>
    <r>
      <rPr>
        <sz val="11"/>
        <color indexed="8"/>
        <rFont val="Calibri"/>
        <family val="2"/>
      </rPr>
      <t xml:space="preserve">  </t>
    </r>
  </si>
  <si>
    <t>Contact Admin</t>
  </si>
  <si>
    <t>4 High-Value Nutrition</t>
  </si>
  <si>
    <t>10.FH.A01</t>
  </si>
  <si>
    <t>10.FH.C01</t>
  </si>
  <si>
    <t>5 New Zealand’s Biological Heritage</t>
  </si>
  <si>
    <t>CSAFE</t>
  </si>
  <si>
    <t>10.AT.C03</t>
  </si>
  <si>
    <t>6 Our Land and Water</t>
  </si>
  <si>
    <t>Dental Clinics</t>
  </si>
  <si>
    <t>7 Resilience to Nature's Challenges</t>
  </si>
  <si>
    <t>10.JD.A21</t>
  </si>
  <si>
    <t>10.JD.A01</t>
  </si>
  <si>
    <t xml:space="preserve">8 Science for Technological Innovation  </t>
  </si>
  <si>
    <t>10.FQ.C01</t>
  </si>
  <si>
    <t>9 Sustainable Seas</t>
  </si>
  <si>
    <t>10.NB.A01</t>
  </si>
  <si>
    <t>10 The Deep South</t>
  </si>
  <si>
    <t>DSM - General Practice and Rural Health</t>
  </si>
  <si>
    <t>10.NC.C02</t>
  </si>
  <si>
    <t>11 Building Better Homes, Towns, and Cities</t>
  </si>
  <si>
    <t>10.NJ.A01</t>
  </si>
  <si>
    <t>10.NJ.C01</t>
  </si>
  <si>
    <t>10.NE.C10</t>
  </si>
  <si>
    <t>10.NF.A01</t>
  </si>
  <si>
    <t>10.NF.C01</t>
  </si>
  <si>
    <t>10.NG.C01</t>
  </si>
  <si>
    <t>Decision</t>
  </si>
  <si>
    <t>10.NK.A01</t>
  </si>
  <si>
    <t>10.NK.C01</t>
  </si>
  <si>
    <t>10.NH.C10</t>
  </si>
  <si>
    <t>10.DM.A01</t>
  </si>
  <si>
    <t>English and Linguistics</t>
  </si>
  <si>
    <t>10.AO.A01</t>
  </si>
  <si>
    <t>Division</t>
  </si>
  <si>
    <t>10.DA.A11</t>
  </si>
  <si>
    <t>10.EA.A01</t>
  </si>
  <si>
    <t>10.IC.A06</t>
  </si>
  <si>
    <t>10.AT.A04</t>
  </si>
  <si>
    <t>10.AT.C01</t>
  </si>
  <si>
    <t>10.FK.A01</t>
  </si>
  <si>
    <t>10.OZ.C01</t>
  </si>
  <si>
    <t>Health Sciences Pacific</t>
  </si>
  <si>
    <t>OS</t>
  </si>
  <si>
    <t>Res_Unit</t>
  </si>
  <si>
    <t>10.TF.A01</t>
  </si>
  <si>
    <t>10.BA.A01</t>
  </si>
  <si>
    <t>10.FM.C01</t>
  </si>
  <si>
    <t>10.DL.A01</t>
  </si>
  <si>
    <t>10.DG.A01</t>
  </si>
  <si>
    <t>OV</t>
  </si>
  <si>
    <t>10.BG.A01</t>
  </si>
  <si>
    <t>Various - Chk</t>
  </si>
  <si>
    <t>10.FS.C01</t>
  </si>
  <si>
    <t>10.DI.A01</t>
  </si>
  <si>
    <t>10.F0.C54</t>
  </si>
  <si>
    <t>10.FO.A01</t>
  </si>
  <si>
    <t>Chair Viral Path</t>
  </si>
  <si>
    <t>10.AI.A01</t>
  </si>
  <si>
    <t>10.AI.A02</t>
  </si>
  <si>
    <t>10.LI.C01</t>
  </si>
  <si>
    <t>10.BI.A01</t>
  </si>
  <si>
    <t>Otago Medical School</t>
  </si>
  <si>
    <t>10.OY.C01</t>
  </si>
  <si>
    <t>10.BP.A12</t>
  </si>
  <si>
    <t>10.BP.C01</t>
  </si>
  <si>
    <t>10.AP.C01</t>
  </si>
  <si>
    <t>10.LM.A99</t>
  </si>
  <si>
    <t>10.LM.A01</t>
  </si>
  <si>
    <t>Genomics Aotearoa</t>
  </si>
  <si>
    <t>10.LZ.A02</t>
  </si>
  <si>
    <t>10.LZ.C07</t>
  </si>
  <si>
    <t>10.BM.A01</t>
  </si>
  <si>
    <t>10.FP.A50</t>
  </si>
  <si>
    <t>HAU</t>
  </si>
  <si>
    <t>10.LP.A01</t>
  </si>
  <si>
    <t>10.LP.C01</t>
  </si>
  <si>
    <t>10.BO.A01</t>
  </si>
  <si>
    <t>LAPBRF</t>
  </si>
  <si>
    <t>10.FU.A01</t>
  </si>
  <si>
    <t>10.FU.C01</t>
  </si>
  <si>
    <t>10.YJ.C01</t>
  </si>
  <si>
    <t>School of Physical Education Sport &amp; Exercise Sciences</t>
  </si>
  <si>
    <t>10.HA.A01</t>
  </si>
  <si>
    <t>10.LX.A01</t>
  </si>
  <si>
    <t>NSCAW Research Centr</t>
  </si>
  <si>
    <t>NSCHL Research Centr</t>
  </si>
  <si>
    <t>10.BR.C01</t>
  </si>
  <si>
    <t>104030.01.S.FW</t>
  </si>
  <si>
    <t>10.CA.A01</t>
  </si>
  <si>
    <t>10.DT.A03 </t>
  </si>
  <si>
    <t>10.PI.C16</t>
  </si>
  <si>
    <t>10.PI.C20</t>
  </si>
  <si>
    <t>Preventive and Socia</t>
  </si>
  <si>
    <t>Southern Pacific Arc</t>
  </si>
  <si>
    <t>US Federally Funded</t>
  </si>
  <si>
    <t>10.RU.C02</t>
  </si>
  <si>
    <t>10.RZ.A22</t>
  </si>
  <si>
    <t>10.RZ.C01</t>
  </si>
  <si>
    <t>UOW - Obstetrics &amp; Gynaecology&amp; Womens health</t>
  </si>
  <si>
    <t>10.RF.A32</t>
  </si>
  <si>
    <t>10.RF.C01</t>
  </si>
  <si>
    <t>10.RJ.A73</t>
  </si>
  <si>
    <t>10.RJ.C01</t>
  </si>
  <si>
    <t>10.RG.A42</t>
  </si>
  <si>
    <t>10.RG.C01</t>
  </si>
  <si>
    <t>10.RS.A11</t>
  </si>
  <si>
    <t>10.RS.C01</t>
  </si>
  <si>
    <t>10.RP.A52</t>
  </si>
  <si>
    <t>10.RP.C01</t>
  </si>
  <si>
    <t>10.RL.A14</t>
  </si>
  <si>
    <t>10.RL.C01</t>
  </si>
  <si>
    <t>10.RM.A36</t>
  </si>
  <si>
    <t>10.RM.C01</t>
  </si>
  <si>
    <t>10.RH.A62</t>
  </si>
  <si>
    <t>10.RH.C01</t>
  </si>
  <si>
    <t>10.FZ.A50</t>
  </si>
  <si>
    <t>10.FZ.C01</t>
  </si>
  <si>
    <t>Calculations page</t>
  </si>
  <si>
    <t>Overhead Rate</t>
  </si>
  <si>
    <t>Full</t>
  </si>
  <si>
    <t>GST Rate</t>
  </si>
  <si>
    <t>Acc Levy</t>
  </si>
  <si>
    <t>Holiday pay rate</t>
  </si>
  <si>
    <t>KB</t>
  </si>
  <si>
    <t>M_R</t>
  </si>
  <si>
    <t>Melanie Remy</t>
  </si>
  <si>
    <t>MB</t>
  </si>
  <si>
    <t>RE</t>
  </si>
  <si>
    <t>Type of Activity</t>
  </si>
  <si>
    <t>Services Non-PBRF</t>
  </si>
  <si>
    <t>Status</t>
  </si>
  <si>
    <t>Direct-Academic 2111</t>
  </si>
  <si>
    <t>Direct-General 2211</t>
  </si>
  <si>
    <t>Direct-Casual 2221</t>
  </si>
  <si>
    <t>Indirect - Academic 7611</t>
  </si>
  <si>
    <t>Indirect - General 7612</t>
  </si>
  <si>
    <t>student</t>
  </si>
  <si>
    <t>Summer</t>
  </si>
  <si>
    <t>Equip type</t>
  </si>
  <si>
    <t>Furniture</t>
  </si>
  <si>
    <t>FOR codes</t>
  </si>
  <si>
    <t>https://royalsociety.org.nz/what-we-do/research-practice/field-of-research-calculator</t>
  </si>
  <si>
    <t>% of each code must add up to 100% and be multiples of 10</t>
  </si>
  <si>
    <t>SEO codes</t>
  </si>
  <si>
    <t>https://royalsociety.org.nz/what-we-do/research-practice/socio-economic-objectives-calculator</t>
  </si>
  <si>
    <r>
      <rPr>
        <b/>
        <sz val="10"/>
        <color indexed="8"/>
        <rFont val="Calibri"/>
        <family val="2"/>
      </rPr>
      <t xml:space="preserve">Enter ANZSRC codes for F.O.R &amp; S.E.O </t>
    </r>
    <r>
      <rPr>
        <sz val="8"/>
        <color indexed="62"/>
        <rFont val="Calibri"/>
        <family val="2"/>
      </rPr>
      <t/>
    </r>
  </si>
  <si>
    <t>JH</t>
  </si>
  <si>
    <t>YS</t>
  </si>
  <si>
    <t>10.YS.C01</t>
  </si>
  <si>
    <t>10.OS.C01</t>
  </si>
  <si>
    <t>UOC- Anatomy</t>
  </si>
  <si>
    <t>UOC- Radiology</t>
  </si>
  <si>
    <t>10.PI.C15</t>
  </si>
  <si>
    <t>UOC - Pathology &amp; Biomedical Science</t>
  </si>
  <si>
    <t>10.IF.A02</t>
  </si>
  <si>
    <t>Centre For Irish and Scottish Studies</t>
  </si>
  <si>
    <t>AQ</t>
  </si>
  <si>
    <t>10.AQ.A01</t>
  </si>
  <si>
    <t>10.JH.A01</t>
  </si>
  <si>
    <t>Dietetics</t>
  </si>
  <si>
    <t>FN</t>
  </si>
  <si>
    <t>10.FQ.C04</t>
  </si>
  <si>
    <t>External Engagement - Divisional Office</t>
  </si>
  <si>
    <t>CB</t>
  </si>
  <si>
    <t>10.CB.A01</t>
  </si>
  <si>
    <t>School of Arts</t>
  </si>
  <si>
    <t>BB</t>
  </si>
  <si>
    <t>10.BB.A01</t>
  </si>
  <si>
    <t>School of Social Sciences</t>
  </si>
  <si>
    <t>AJ</t>
  </si>
  <si>
    <t>10.AJ.A01</t>
  </si>
  <si>
    <t>UOC - Orthopaedics</t>
  </si>
  <si>
    <t>UOC - Surgery</t>
  </si>
  <si>
    <t>Archaeology</t>
  </si>
  <si>
    <t>10.LH.A04</t>
  </si>
  <si>
    <t>Centre for Childrens Issues</t>
  </si>
  <si>
    <t>10.OV.A03</t>
  </si>
  <si>
    <t>School of Performing Arts</t>
  </si>
  <si>
    <t>National Centre for Peace and Conflict Studies</t>
  </si>
  <si>
    <t>Political Studies</t>
  </si>
  <si>
    <t>Religion</t>
  </si>
  <si>
    <t>Social Anthropology</t>
  </si>
  <si>
    <t>Sociology, Gender Studies and Criminology</t>
  </si>
  <si>
    <t>10.BR.A01</t>
  </si>
  <si>
    <t>Social and Community Work</t>
  </si>
  <si>
    <t xml:space="preserve">10.FW.C02    </t>
  </si>
  <si>
    <t>Te Tumu: School of Maori, Pacific &amp; Indigenous Studies</t>
  </si>
  <si>
    <t>Theology</t>
  </si>
  <si>
    <t>OR</t>
  </si>
  <si>
    <t>10.OR.A01</t>
  </si>
  <si>
    <t>Biostatistics Teaching</t>
  </si>
  <si>
    <t>Chelvica Ariyanayagam</t>
  </si>
  <si>
    <t>CL</t>
  </si>
  <si>
    <t>DP</t>
  </si>
  <si>
    <t>DR</t>
  </si>
  <si>
    <t>EM</t>
  </si>
  <si>
    <t>EL</t>
  </si>
  <si>
    <t>Research Advisor or Business Development Manager</t>
  </si>
  <si>
    <t>Kōhatu—Centre for Hauora Māori</t>
  </si>
  <si>
    <t>Amarni Thomas</t>
  </si>
  <si>
    <t>SB</t>
  </si>
  <si>
    <t>Suzanne Benjes</t>
  </si>
  <si>
    <t>JN</t>
  </si>
  <si>
    <t>Jacqui Nielsen</t>
  </si>
  <si>
    <t>Fran Munro</t>
  </si>
  <si>
    <t>Printing</t>
  </si>
  <si>
    <t>Photocopier/Printer Supplies</t>
  </si>
  <si>
    <t>Postage</t>
  </si>
  <si>
    <t>Courier &amp; Freight</t>
  </si>
  <si>
    <t>Equipment Maintenance</t>
  </si>
  <si>
    <t>Equipment Rental</t>
  </si>
  <si>
    <t>Equipment Purchases (Minor)</t>
  </si>
  <si>
    <t>Chemicals</t>
  </si>
  <si>
    <t>Gas Cylinders</t>
  </si>
  <si>
    <t>Samples Analysis</t>
  </si>
  <si>
    <t>Laboratory Other</t>
  </si>
  <si>
    <t>General Materials</t>
  </si>
  <si>
    <t>Computer Equipment</t>
  </si>
  <si>
    <t>Publications</t>
  </si>
  <si>
    <t>Sundry Operating Expenses</t>
  </si>
  <si>
    <t>Media</t>
  </si>
  <si>
    <t>Other Operational Expenses</t>
  </si>
  <si>
    <t>Mobile Phone/Device Costs</t>
  </si>
  <si>
    <t>TS</t>
  </si>
  <si>
    <t>Tamsin Sheen</t>
  </si>
  <si>
    <t>EO</t>
  </si>
  <si>
    <t>Emily Oughton</t>
  </si>
  <si>
    <t>Indigenous Science</t>
  </si>
  <si>
    <t>FI</t>
  </si>
  <si>
    <t>10.FI.A01</t>
  </si>
  <si>
    <t>10.FI.C01</t>
  </si>
  <si>
    <t>Annie O'Connell</t>
  </si>
  <si>
    <t>Research Infrastructure Centre</t>
  </si>
  <si>
    <t>OX</t>
  </si>
  <si>
    <t>XG</t>
  </si>
  <si>
    <t>EH</t>
  </si>
  <si>
    <t>Elizabeth Hogbin</t>
  </si>
  <si>
    <t>KG</t>
  </si>
  <si>
    <t>Kerry Galvin</t>
  </si>
  <si>
    <t>MW</t>
  </si>
  <si>
    <t>Michelle Walker</t>
  </si>
  <si>
    <t>MG</t>
  </si>
  <si>
    <t>Mary Gower</t>
  </si>
  <si>
    <t>MD</t>
  </si>
  <si>
    <t>Muriel Dufour</t>
  </si>
  <si>
    <t>MX</t>
  </si>
  <si>
    <t>Natalie Harfoot</t>
  </si>
  <si>
    <t>Nina Barton</t>
  </si>
  <si>
    <t>TR</t>
  </si>
  <si>
    <t>Tomas Ribeiro</t>
  </si>
  <si>
    <t>PF</t>
  </si>
  <si>
    <t>Paul Foster-Bell</t>
  </si>
  <si>
    <t>VB</t>
  </si>
  <si>
    <t>Val Berry</t>
  </si>
  <si>
    <t>Ian Cooke</t>
  </si>
  <si>
    <t>10.AF.A07</t>
  </si>
  <si>
    <t>SH</t>
  </si>
  <si>
    <t>Sam Heenan</t>
  </si>
  <si>
    <t>10.OX.C02</t>
  </si>
  <si>
    <t>David Grimmett</t>
  </si>
  <si>
    <t>ES</t>
  </si>
  <si>
    <t>EJ Sinclair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</si>
</sst>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[$$-1409]#,##0;[Red]\-[$$-1409]#,##0"/>
    <numFmt numFmtId="166" formatCode="#,##0;\(#,##0\)"/>
    <numFmt numFmtId="167" formatCode="d/mm/yy"/>
  </numFmts>
  <fonts count="5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sz val="11"/>
      <name val="Calibri"/>
      <family val="2"/>
    </font>
    <font>
      <b/>
      <sz val="16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Palatino"/>
    </font>
    <font>
      <sz val="11"/>
      <name val="Tahoma"/>
      <family val="2"/>
    </font>
    <font>
      <sz val="11"/>
      <color indexed="8"/>
      <name val="Tahoma"/>
      <family val="2"/>
    </font>
    <font>
      <b/>
      <sz val="12"/>
      <color indexed="8"/>
      <name val="Calibri"/>
      <family val="2"/>
    </font>
    <font>
      <sz val="12"/>
      <name val="Cambria"/>
      <family val="1"/>
    </font>
    <font>
      <b/>
      <sz val="12"/>
      <name val="Cambria"/>
      <family val="1"/>
    </font>
    <font>
      <sz val="11"/>
      <name val="Cambria"/>
      <family val="1"/>
    </font>
    <font>
      <sz val="12"/>
      <color indexed="8"/>
      <name val="Cambria"/>
      <family val="1"/>
    </font>
    <font>
      <b/>
      <u/>
      <sz val="12"/>
      <name val="Cambria"/>
      <family val="1"/>
    </font>
    <font>
      <i/>
      <sz val="12"/>
      <name val="Cambria"/>
      <family val="1"/>
    </font>
    <font>
      <b/>
      <u/>
      <sz val="11"/>
      <name val="Cambria"/>
      <family val="1"/>
    </font>
    <font>
      <b/>
      <i/>
      <sz val="11"/>
      <color indexed="8"/>
      <name val="Calibri"/>
      <family val="2"/>
    </font>
    <font>
      <b/>
      <sz val="11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2"/>
      <name val="Baskerville Old Face"/>
      <family val="1"/>
    </font>
    <font>
      <sz val="10"/>
      <name val="Baskerville Old Face"/>
      <family val="1"/>
    </font>
    <font>
      <b/>
      <sz val="11"/>
      <name val="Baskerville Old Face"/>
      <family val="1"/>
    </font>
    <font>
      <sz val="11"/>
      <name val="Baskerville Old Face"/>
      <family val="1"/>
    </font>
    <font>
      <b/>
      <sz val="10"/>
      <name val="Baskerville Old Face"/>
      <family val="1"/>
    </font>
    <font>
      <b/>
      <sz val="16"/>
      <name val="Baskerville Old Face"/>
      <family val="1"/>
    </font>
    <font>
      <i/>
      <sz val="11"/>
      <name val="Calibri"/>
      <family val="2"/>
    </font>
    <font>
      <b/>
      <i/>
      <sz val="9"/>
      <color indexed="8"/>
      <name val="Calibri"/>
      <family val="2"/>
    </font>
    <font>
      <sz val="8"/>
      <color indexed="62"/>
      <name val="Calibri"/>
      <family val="2"/>
    </font>
    <font>
      <b/>
      <sz val="10"/>
      <name val="Arial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mbria"/>
      <family val="1"/>
    </font>
    <font>
      <i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</font>
    <font>
      <b/>
      <i/>
      <u/>
      <sz val="12"/>
      <color rgb="FFFF0000"/>
      <name val="Cambria"/>
      <family val="1"/>
    </font>
    <font>
      <sz val="11"/>
      <color rgb="FF000000"/>
      <name val="Calibri"/>
      <family val="2"/>
      <scheme val="minor"/>
    </font>
    <font>
      <b/>
      <i/>
      <sz val="11"/>
      <color rgb="FFFF6600"/>
      <name val="Calibri"/>
      <family val="2"/>
    </font>
    <font>
      <b/>
      <sz val="7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rgb="FFFFEB9C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ECFF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52">
    <xf numFmtId="0" fontId="0" fillId="0" borderId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" fillId="0" borderId="0"/>
    <xf numFmtId="0" fontId="13" fillId="0" borderId="0"/>
    <xf numFmtId="0" fontId="10" fillId="0" borderId="0"/>
    <xf numFmtId="0" fontId="1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6" fillId="2" borderId="0" xfId="0" applyFont="1" applyFill="1"/>
    <xf numFmtId="0" fontId="20" fillId="0" borderId="0" xfId="0" applyFont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0" fillId="3" borderId="0" xfId="0" applyFill="1"/>
    <xf numFmtId="0" fontId="16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0" borderId="0" xfId="0" applyAlignment="1">
      <alignment horizontal="left"/>
    </xf>
    <xf numFmtId="0" fontId="0" fillId="2" borderId="4" xfId="0" applyFill="1" applyBorder="1"/>
    <xf numFmtId="0" fontId="0" fillId="2" borderId="5" xfId="0" applyFill="1" applyBorder="1"/>
    <xf numFmtId="0" fontId="20" fillId="3" borderId="0" xfId="0" applyFont="1" applyFill="1"/>
    <xf numFmtId="0" fontId="20" fillId="3" borderId="0" xfId="0" applyFont="1" applyFill="1" applyAlignment="1">
      <alignment horizontal="center"/>
    </xf>
    <xf numFmtId="1" fontId="2" fillId="2" borderId="0" xfId="0" applyNumberFormat="1" applyFont="1" applyFill="1"/>
    <xf numFmtId="0" fontId="0" fillId="2" borderId="2" xfId="0" applyFill="1" applyBorder="1"/>
    <xf numFmtId="0" fontId="16" fillId="2" borderId="2" xfId="0" applyFont="1" applyFill="1" applyBorder="1" applyAlignment="1">
      <alignment horizontal="right"/>
    </xf>
    <xf numFmtId="0" fontId="0" fillId="2" borderId="6" xfId="0" applyFill="1" applyBorder="1"/>
    <xf numFmtId="0" fontId="29" fillId="0" borderId="0" xfId="0" applyFont="1"/>
    <xf numFmtId="0" fontId="32" fillId="0" borderId="0" xfId="0" applyFont="1"/>
    <xf numFmtId="0" fontId="31" fillId="0" borderId="0" xfId="0" applyFont="1" applyAlignment="1">
      <alignment horizontal="left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right"/>
    </xf>
    <xf numFmtId="1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left"/>
    </xf>
    <xf numFmtId="0" fontId="29" fillId="0" borderId="0" xfId="0" applyFont="1" applyAlignment="1" applyProtection="1">
      <alignment vertical="top" wrapText="1"/>
      <protection locked="0"/>
    </xf>
    <xf numFmtId="0" fontId="29" fillId="0" borderId="0" xfId="0" applyFont="1" applyAlignment="1">
      <alignment vertical="top" wrapText="1"/>
    </xf>
    <xf numFmtId="0" fontId="30" fillId="0" borderId="0" xfId="0" applyFont="1" applyAlignment="1">
      <alignment horizontal="center" vertical="top" wrapText="1"/>
    </xf>
    <xf numFmtId="0" fontId="31" fillId="0" borderId="0" xfId="0" applyFont="1" applyAlignment="1">
      <alignment vertical="top" wrapText="1"/>
    </xf>
    <xf numFmtId="9" fontId="30" fillId="0" borderId="0" xfId="0" applyNumberFormat="1" applyFont="1" applyAlignment="1" applyProtection="1">
      <alignment horizontal="center" vertical="top" wrapText="1"/>
      <protection locked="0"/>
    </xf>
    <xf numFmtId="165" fontId="31" fillId="0" borderId="0" xfId="0" applyNumberFormat="1" applyFont="1" applyAlignment="1" applyProtection="1">
      <alignment vertical="top" wrapText="1"/>
      <protection locked="0"/>
    </xf>
    <xf numFmtId="6" fontId="31" fillId="0" borderId="0" xfId="0" applyNumberFormat="1" applyFont="1" applyAlignment="1">
      <alignment horizontal="center" vertical="top" wrapText="1"/>
    </xf>
    <xf numFmtId="6" fontId="31" fillId="0" borderId="0" xfId="0" applyNumberFormat="1" applyFont="1" applyAlignment="1">
      <alignment vertical="top" wrapText="1"/>
    </xf>
    <xf numFmtId="0" fontId="29" fillId="0" borderId="0" xfId="0" applyFont="1" applyProtection="1">
      <protection locked="0"/>
    </xf>
    <xf numFmtId="0" fontId="28" fillId="4" borderId="0" xfId="0" applyFont="1" applyFill="1" applyAlignment="1">
      <alignment horizontal="left"/>
    </xf>
    <xf numFmtId="0" fontId="29" fillId="4" borderId="0" xfId="0" applyFont="1" applyFill="1"/>
    <xf numFmtId="0" fontId="33" fillId="4" borderId="0" xfId="0" applyFont="1" applyFill="1" applyAlignment="1">
      <alignment vertical="center"/>
    </xf>
    <xf numFmtId="0" fontId="25" fillId="4" borderId="0" xfId="0" applyFont="1" applyFill="1" applyAlignment="1">
      <alignment horizontal="left"/>
    </xf>
    <xf numFmtId="0" fontId="5" fillId="4" borderId="0" xfId="0" applyFont="1" applyFill="1"/>
    <xf numFmtId="0" fontId="25" fillId="4" borderId="0" xfId="0" applyFont="1" applyFill="1"/>
    <xf numFmtId="0" fontId="5" fillId="4" borderId="0" xfId="0" applyFont="1" applyFill="1" applyAlignment="1">
      <alignment horizontal="left"/>
    </xf>
    <xf numFmtId="0" fontId="25" fillId="4" borderId="0" xfId="0" applyFont="1" applyFill="1" applyAlignment="1">
      <alignment horizontal="left" vertical="top" wrapText="1"/>
    </xf>
    <xf numFmtId="0" fontId="25" fillId="4" borderId="0" xfId="0" applyFont="1" applyFill="1" applyAlignment="1">
      <alignment vertical="top"/>
    </xf>
    <xf numFmtId="0" fontId="5" fillId="4" borderId="0" xfId="0" applyFont="1" applyFill="1" applyAlignment="1">
      <alignment horizontal="left" indent="15"/>
    </xf>
    <xf numFmtId="0" fontId="5" fillId="4" borderId="0" xfId="0" applyFont="1" applyFill="1" applyAlignment="1">
      <alignment horizontal="center"/>
    </xf>
    <xf numFmtId="15" fontId="5" fillId="4" borderId="0" xfId="0" applyNumberFormat="1" applyFont="1" applyFill="1"/>
    <xf numFmtId="0" fontId="25" fillId="4" borderId="0" xfId="46" applyFont="1" applyFill="1"/>
    <xf numFmtId="0" fontId="5" fillId="4" borderId="0" xfId="0" applyFont="1" applyFill="1" applyAlignment="1">
      <alignment horizontal="left" indent="6"/>
    </xf>
    <xf numFmtId="0" fontId="25" fillId="4" borderId="0" xfId="0" applyFont="1" applyFill="1" applyAlignment="1">
      <alignment horizontal="right"/>
    </xf>
    <xf numFmtId="0" fontId="5" fillId="4" borderId="0" xfId="0" applyFont="1" applyFill="1" applyAlignment="1">
      <alignment horizontal="left" indent="3"/>
    </xf>
    <xf numFmtId="0" fontId="5" fillId="4" borderId="0" xfId="0" applyFont="1" applyFill="1" applyAlignment="1">
      <alignment horizontal="left" indent="4"/>
    </xf>
    <xf numFmtId="0" fontId="5" fillId="4" borderId="0" xfId="0" applyFont="1" applyFill="1" applyAlignment="1">
      <alignment vertical="top" wrapText="1"/>
    </xf>
    <xf numFmtId="6" fontId="5" fillId="4" borderId="0" xfId="0" applyNumberFormat="1" applyFont="1" applyFill="1" applyAlignment="1">
      <alignment horizontal="right"/>
    </xf>
    <xf numFmtId="0" fontId="5" fillId="4" borderId="0" xfId="0" applyFont="1" applyFill="1" applyAlignment="1">
      <alignment horizontal="right"/>
    </xf>
    <xf numFmtId="0" fontId="5" fillId="4" borderId="7" xfId="0" applyFont="1" applyFill="1" applyBorder="1" applyProtection="1">
      <protection locked="0"/>
    </xf>
    <xf numFmtId="0" fontId="5" fillId="4" borderId="7" xfId="0" applyFont="1" applyFill="1" applyBorder="1" applyAlignment="1">
      <alignment vertical="top" wrapText="1"/>
    </xf>
    <xf numFmtId="0" fontId="25" fillId="4" borderId="8" xfId="0" applyFont="1" applyFill="1" applyBorder="1" applyAlignment="1">
      <alignment horizontal="center" vertical="top" wrapText="1"/>
    </xf>
    <xf numFmtId="0" fontId="2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horizontal="center" vertical="top" wrapText="1"/>
    </xf>
    <xf numFmtId="0" fontId="25" fillId="4" borderId="7" xfId="0" applyFont="1" applyFill="1" applyBorder="1"/>
    <xf numFmtId="9" fontId="25" fillId="4" borderId="10" xfId="0" applyNumberFormat="1" applyFont="1" applyFill="1" applyBorder="1" applyAlignment="1" applyProtection="1">
      <alignment horizontal="center" vertical="top" wrapText="1"/>
      <protection locked="0"/>
    </xf>
    <xf numFmtId="165" fontId="5" fillId="4" borderId="10" xfId="0" applyNumberFormat="1" applyFont="1" applyFill="1" applyBorder="1" applyAlignment="1" applyProtection="1">
      <alignment vertical="top" wrapText="1"/>
      <protection locked="0"/>
    </xf>
    <xf numFmtId="165" fontId="5" fillId="4" borderId="10" xfId="0" applyNumberFormat="1" applyFont="1" applyFill="1" applyBorder="1" applyAlignment="1" applyProtection="1">
      <alignment horizontal="center" vertical="top" wrapText="1"/>
      <protection locked="0"/>
    </xf>
    <xf numFmtId="6" fontId="5" fillId="4" borderId="10" xfId="0" applyNumberFormat="1" applyFont="1" applyFill="1" applyBorder="1" applyAlignment="1">
      <alignment horizontal="center" vertical="top" wrapText="1"/>
    </xf>
    <xf numFmtId="0" fontId="25" fillId="4" borderId="0" xfId="0" applyFont="1" applyFill="1" applyAlignment="1">
      <alignment vertical="top" wrapText="1"/>
    </xf>
    <xf numFmtId="6" fontId="5" fillId="4" borderId="0" xfId="0" applyNumberFormat="1" applyFont="1" applyFill="1" applyAlignment="1">
      <alignment vertical="top" wrapText="1"/>
    </xf>
    <xf numFmtId="0" fontId="5" fillId="4" borderId="2" xfId="0" applyFont="1" applyFill="1" applyBorder="1"/>
    <xf numFmtId="0" fontId="5" fillId="4" borderId="2" xfId="0" applyFont="1" applyFill="1" applyBorder="1" applyProtection="1">
      <protection locked="0"/>
    </xf>
    <xf numFmtId="0" fontId="25" fillId="4" borderId="1" xfId="0" applyFont="1" applyFill="1" applyBorder="1"/>
    <xf numFmtId="0" fontId="5" fillId="4" borderId="0" xfId="0" applyFont="1" applyFill="1" applyProtection="1">
      <protection locked="0"/>
    </xf>
    <xf numFmtId="14" fontId="25" fillId="4" borderId="0" xfId="0" applyNumberFormat="1" applyFont="1" applyFill="1" applyAlignment="1">
      <alignment horizontal="left"/>
    </xf>
    <xf numFmtId="0" fontId="25" fillId="4" borderId="9" xfId="0" applyFont="1" applyFill="1" applyBorder="1" applyAlignment="1">
      <alignment horizontal="right" vertical="top" wrapText="1"/>
    </xf>
    <xf numFmtId="0" fontId="42" fillId="2" borderId="11" xfId="0" applyFont="1" applyFill="1" applyBorder="1"/>
    <xf numFmtId="0" fontId="42" fillId="2" borderId="12" xfId="0" applyFont="1" applyFill="1" applyBorder="1"/>
    <xf numFmtId="0" fontId="42" fillId="2" borderId="12" xfId="0" applyFont="1" applyFill="1" applyBorder="1" applyAlignment="1">
      <alignment horizontal="center"/>
    </xf>
    <xf numFmtId="0" fontId="42" fillId="0" borderId="0" xfId="0" applyFont="1"/>
    <xf numFmtId="0" fontId="2" fillId="2" borderId="13" xfId="0" applyFont="1" applyFill="1" applyBorder="1" applyAlignment="1">
      <alignment horizontal="center"/>
    </xf>
    <xf numFmtId="0" fontId="2" fillId="3" borderId="14" xfId="0" applyFont="1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6" borderId="0" xfId="0" applyFill="1"/>
    <xf numFmtId="0" fontId="0" fillId="2" borderId="3" xfId="0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0" fillId="2" borderId="15" xfId="0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1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49" fontId="0" fillId="2" borderId="15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20" xfId="0" applyFont="1" applyFill="1" applyBorder="1" applyAlignment="1">
      <alignment horizontal="right"/>
    </xf>
    <xf numFmtId="0" fontId="0" fillId="2" borderId="21" xfId="0" applyFill="1" applyBorder="1"/>
    <xf numFmtId="0" fontId="0" fillId="2" borderId="0" xfId="0" applyFill="1" applyAlignment="1">
      <alignment vertical="top"/>
    </xf>
    <xf numFmtId="1" fontId="0" fillId="2" borderId="0" xfId="0" applyNumberFormat="1" applyFill="1" applyAlignment="1">
      <alignment horizontal="center"/>
    </xf>
    <xf numFmtId="1" fontId="0" fillId="2" borderId="0" xfId="0" applyNumberFormat="1" applyFill="1"/>
    <xf numFmtId="0" fontId="24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6" fillId="2" borderId="0" xfId="0" applyFont="1" applyFill="1"/>
    <xf numFmtId="0" fontId="28" fillId="0" borderId="4" xfId="0" applyFont="1" applyBorder="1" applyAlignment="1" applyProtection="1">
      <alignment horizontal="center"/>
      <protection locked="0"/>
    </xf>
    <xf numFmtId="0" fontId="26" fillId="2" borderId="22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42" fillId="2" borderId="0" xfId="0" applyFont="1" applyFill="1"/>
    <xf numFmtId="0" fontId="44" fillId="2" borderId="0" xfId="0" applyFont="1" applyFill="1"/>
    <xf numFmtId="164" fontId="8" fillId="2" borderId="4" xfId="0" applyNumberFormat="1" applyFont="1" applyFill="1" applyBorder="1" applyAlignment="1">
      <alignment horizontal="center"/>
    </xf>
    <xf numFmtId="164" fontId="8" fillId="0" borderId="23" xfId="0" applyNumberFormat="1" applyFont="1" applyBorder="1" applyAlignment="1" applyProtection="1">
      <alignment horizontal="center"/>
      <protection locked="0"/>
    </xf>
    <xf numFmtId="164" fontId="8" fillId="3" borderId="23" xfId="0" applyNumberFormat="1" applyFont="1" applyFill="1" applyBorder="1" applyAlignment="1" applyProtection="1">
      <alignment horizontal="center"/>
      <protection locked="0"/>
    </xf>
    <xf numFmtId="164" fontId="8" fillId="2" borderId="23" xfId="0" applyNumberFormat="1" applyFont="1" applyFill="1" applyBorder="1" applyAlignment="1">
      <alignment horizontal="center"/>
    </xf>
    <xf numFmtId="0" fontId="45" fillId="2" borderId="4" xfId="0" applyFont="1" applyFill="1" applyBorder="1" applyAlignment="1">
      <alignment horizontal="right"/>
    </xf>
    <xf numFmtId="0" fontId="27" fillId="2" borderId="4" xfId="0" applyFont="1" applyFill="1" applyBorder="1" applyAlignment="1">
      <alignment horizontal="center"/>
    </xf>
    <xf numFmtId="0" fontId="45" fillId="6" borderId="4" xfId="0" applyFont="1" applyFill="1" applyBorder="1" applyAlignment="1">
      <alignment vertical="top" wrapText="1"/>
    </xf>
    <xf numFmtId="0" fontId="27" fillId="2" borderId="0" xfId="0" applyFont="1" applyFill="1" applyAlignment="1">
      <alignment horizontal="center"/>
    </xf>
    <xf numFmtId="0" fontId="2" fillId="3" borderId="4" xfId="0" applyFont="1" applyFill="1" applyBorder="1" applyProtection="1">
      <protection locked="0"/>
    </xf>
    <xf numFmtId="0" fontId="6" fillId="2" borderId="0" xfId="0" applyFont="1" applyFill="1" applyAlignment="1">
      <alignment horizontal="left"/>
    </xf>
    <xf numFmtId="0" fontId="0" fillId="0" borderId="4" xfId="0" applyBorder="1"/>
    <xf numFmtId="0" fontId="0" fillId="2" borderId="0" xfId="0" applyFill="1" applyAlignment="1">
      <alignment horizontal="left"/>
    </xf>
    <xf numFmtId="0" fontId="26" fillId="2" borderId="24" xfId="0" applyFont="1" applyFill="1" applyBorder="1" applyAlignment="1">
      <alignment horizontal="center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3" borderId="25" xfId="0" applyFill="1" applyBorder="1" applyAlignment="1" applyProtection="1">
      <alignment vertical="top"/>
      <protection locked="0"/>
    </xf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 applyProtection="1">
      <alignment horizontal="left"/>
      <protection locked="0"/>
    </xf>
    <xf numFmtId="0" fontId="46" fillId="7" borderId="4" xfId="0" applyFont="1" applyFill="1" applyBorder="1" applyAlignment="1" applyProtection="1">
      <alignment horizontal="left"/>
      <protection locked="0"/>
    </xf>
    <xf numFmtId="0" fontId="46" fillId="7" borderId="3" xfId="0" applyFont="1" applyFill="1" applyBorder="1" applyProtection="1">
      <protection locked="0"/>
    </xf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3" borderId="0" xfId="0" applyNumberFormat="1" applyFill="1" applyAlignment="1">
      <alignment horizontal="left"/>
    </xf>
    <xf numFmtId="1" fontId="0" fillId="3" borderId="0" xfId="0" applyNumberFormat="1" applyFill="1" applyAlignment="1">
      <alignment horizontal="left"/>
    </xf>
    <xf numFmtId="0" fontId="26" fillId="2" borderId="0" xfId="0" applyFont="1" applyFill="1" applyAlignment="1">
      <alignment horizontal="left"/>
    </xf>
    <xf numFmtId="0" fontId="26" fillId="3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49" applyFont="1" applyAlignment="1">
      <alignment horizontal="left"/>
    </xf>
    <xf numFmtId="0" fontId="15" fillId="0" borderId="0" xfId="49" applyFont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3" borderId="26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16" fillId="2" borderId="0" xfId="0" applyFont="1" applyFill="1" applyAlignment="1">
      <alignment horizontal="center"/>
    </xf>
    <xf numFmtId="0" fontId="0" fillId="3" borderId="4" xfId="0" applyFill="1" applyBorder="1" applyAlignment="1" applyProtection="1">
      <alignment horizontal="right"/>
      <protection locked="0"/>
    </xf>
    <xf numFmtId="0" fontId="18" fillId="8" borderId="5" xfId="48" applyFont="1" applyFill="1" applyBorder="1" applyAlignment="1">
      <alignment horizontal="left"/>
    </xf>
    <xf numFmtId="0" fontId="18" fillId="8" borderId="1" xfId="48" applyFont="1" applyFill="1" applyBorder="1" applyAlignment="1">
      <alignment horizontal="center"/>
    </xf>
    <xf numFmtId="0" fontId="20" fillId="8" borderId="11" xfId="0" applyFont="1" applyFill="1" applyBorder="1"/>
    <xf numFmtId="0" fontId="18" fillId="8" borderId="3" xfId="48" applyFont="1" applyFill="1" applyBorder="1" applyAlignment="1">
      <alignment horizontal="center"/>
    </xf>
    <xf numFmtId="0" fontId="18" fillId="8" borderId="0" xfId="48" applyFont="1" applyFill="1" applyAlignment="1">
      <alignment horizontal="center"/>
    </xf>
    <xf numFmtId="0" fontId="20" fillId="8" borderId="12" xfId="0" applyFont="1" applyFill="1" applyBorder="1"/>
    <xf numFmtId="0" fontId="21" fillId="8" borderId="3" xfId="48" applyFont="1" applyFill="1" applyBorder="1" applyAlignment="1">
      <alignment horizontal="left"/>
    </xf>
    <xf numFmtId="0" fontId="17" fillId="8" borderId="0" xfId="48" applyFont="1" applyFill="1" applyAlignment="1">
      <alignment horizontal="left"/>
    </xf>
    <xf numFmtId="1" fontId="17" fillId="8" borderId="0" xfId="48" applyNumberFormat="1" applyFont="1" applyFill="1" applyAlignment="1">
      <alignment horizontal="left"/>
    </xf>
    <xf numFmtId="0" fontId="20" fillId="0" borderId="4" xfId="0" applyFont="1" applyBorder="1" applyProtection="1">
      <protection locked="0"/>
    </xf>
    <xf numFmtId="0" fontId="20" fillId="8" borderId="0" xfId="0" applyFont="1" applyFill="1"/>
    <xf numFmtId="0" fontId="0" fillId="8" borderId="0" xfId="0" applyFill="1"/>
    <xf numFmtId="0" fontId="0" fillId="8" borderId="12" xfId="0" applyFill="1" applyBorder="1"/>
    <xf numFmtId="0" fontId="17" fillId="8" borderId="3" xfId="48" applyFont="1" applyFill="1" applyBorder="1"/>
    <xf numFmtId="0" fontId="17" fillId="8" borderId="0" xfId="46" applyFont="1" applyFill="1"/>
    <xf numFmtId="0" fontId="17" fillId="8" borderId="0" xfId="48" applyFont="1" applyFill="1"/>
    <xf numFmtId="0" fontId="20" fillId="0" borderId="25" xfId="0" applyFont="1" applyBorder="1" applyProtection="1">
      <protection locked="0"/>
    </xf>
    <xf numFmtId="0" fontId="17" fillId="8" borderId="3" xfId="46" applyFont="1" applyFill="1" applyBorder="1"/>
    <xf numFmtId="0" fontId="21" fillId="8" borderId="3" xfId="48" applyFont="1" applyFill="1" applyBorder="1"/>
    <xf numFmtId="3" fontId="17" fillId="8" borderId="0" xfId="47" applyNumberFormat="1" applyFont="1" applyFill="1" applyAlignment="1">
      <alignment horizontal="right"/>
    </xf>
    <xf numFmtId="1" fontId="17" fillId="8" borderId="0" xfId="48" applyNumberFormat="1" applyFont="1" applyFill="1"/>
    <xf numFmtId="3" fontId="17" fillId="8" borderId="0" xfId="48" applyNumberFormat="1" applyFont="1" applyFill="1" applyAlignment="1">
      <alignment horizontal="center"/>
    </xf>
    <xf numFmtId="0" fontId="19" fillId="8" borderId="3" xfId="48" applyFont="1" applyFill="1" applyBorder="1"/>
    <xf numFmtId="3" fontId="17" fillId="8" borderId="0" xfId="47" applyNumberFormat="1" applyFont="1" applyFill="1"/>
    <xf numFmtId="1" fontId="17" fillId="8" borderId="0" xfId="48" applyNumberFormat="1" applyFont="1" applyFill="1" applyAlignment="1">
      <alignment horizontal="right"/>
    </xf>
    <xf numFmtId="0" fontId="20" fillId="8" borderId="3" xfId="0" applyFont="1" applyFill="1" applyBorder="1"/>
    <xf numFmtId="0" fontId="17" fillId="8" borderId="0" xfId="46" applyFont="1" applyFill="1" applyAlignment="1" applyProtection="1">
      <alignment horizontal="center"/>
      <protection locked="0"/>
    </xf>
    <xf numFmtId="3" fontId="18" fillId="8" borderId="0" xfId="47" applyNumberFormat="1" applyFont="1" applyFill="1"/>
    <xf numFmtId="3" fontId="22" fillId="8" borderId="0" xfId="47" applyNumberFormat="1" applyFont="1" applyFill="1" applyAlignment="1">
      <alignment horizontal="center"/>
    </xf>
    <xf numFmtId="0" fontId="17" fillId="8" borderId="3" xfId="48" applyFont="1" applyFill="1" applyBorder="1" applyAlignment="1">
      <alignment horizontal="left"/>
    </xf>
    <xf numFmtId="0" fontId="17" fillId="8" borderId="0" xfId="46" applyFont="1" applyFill="1" applyAlignment="1">
      <alignment horizontal="left"/>
    </xf>
    <xf numFmtId="0" fontId="17" fillId="8" borderId="0" xfId="46" applyFont="1" applyFill="1" applyAlignment="1">
      <alignment horizontal="center"/>
    </xf>
    <xf numFmtId="0" fontId="47" fillId="8" borderId="0" xfId="48" applyFont="1" applyFill="1"/>
    <xf numFmtId="0" fontId="47" fillId="8" borderId="0" xfId="0" applyFont="1" applyFill="1"/>
    <xf numFmtId="0" fontId="47" fillId="8" borderId="0" xfId="46" applyFont="1" applyFill="1"/>
    <xf numFmtId="1" fontId="47" fillId="8" borderId="0" xfId="48" applyNumberFormat="1" applyFont="1" applyFill="1" applyAlignment="1">
      <alignment horizontal="right"/>
    </xf>
    <xf numFmtId="0" fontId="48" fillId="8" borderId="3" xfId="48" applyFont="1" applyFill="1" applyBorder="1" applyProtection="1">
      <protection locked="0"/>
    </xf>
    <xf numFmtId="0" fontId="47" fillId="8" borderId="0" xfId="46" applyFont="1" applyFill="1" applyProtection="1">
      <protection locked="0"/>
    </xf>
    <xf numFmtId="0" fontId="47" fillId="8" borderId="0" xfId="0" applyFont="1" applyFill="1" applyProtection="1">
      <protection locked="0"/>
    </xf>
    <xf numFmtId="0" fontId="47" fillId="8" borderId="0" xfId="48" applyFont="1" applyFill="1" applyProtection="1">
      <protection locked="0"/>
    </xf>
    <xf numFmtId="1" fontId="47" fillId="8" borderId="0" xfId="48" applyNumberFormat="1" applyFont="1" applyFill="1" applyAlignment="1" applyProtection="1">
      <alignment horizontal="center"/>
      <protection locked="0"/>
    </xf>
    <xf numFmtId="0" fontId="43" fillId="8" borderId="0" xfId="0" applyFont="1" applyFill="1" applyProtection="1">
      <protection locked="0"/>
    </xf>
    <xf numFmtId="0" fontId="18" fillId="8" borderId="3" xfId="48" applyFont="1" applyFill="1" applyBorder="1"/>
    <xf numFmtId="164" fontId="49" fillId="2" borderId="4" xfId="0" applyNumberFormat="1" applyFont="1" applyFill="1" applyBorder="1" applyAlignment="1">
      <alignment horizontal="center"/>
    </xf>
    <xf numFmtId="0" fontId="8" fillId="3" borderId="27" xfId="0" applyFont="1" applyFill="1" applyBorder="1" applyAlignment="1" applyProtection="1">
      <alignment horizontal="center" wrapText="1"/>
      <protection locked="0"/>
    </xf>
    <xf numFmtId="167" fontId="2" fillId="3" borderId="4" xfId="0" applyNumberFormat="1" applyFont="1" applyFill="1" applyBorder="1" applyAlignment="1" applyProtection="1">
      <alignment horizontal="center"/>
      <protection locked="0"/>
    </xf>
    <xf numFmtId="167" fontId="2" fillId="3" borderId="25" xfId="0" applyNumberFormat="1" applyFont="1" applyFill="1" applyBorder="1" applyAlignment="1" applyProtection="1">
      <alignment horizontal="center"/>
      <protection locked="0"/>
    </xf>
    <xf numFmtId="49" fontId="0" fillId="0" borderId="29" xfId="0" applyNumberFormat="1" applyBorder="1" applyAlignment="1" applyProtection="1">
      <alignment horizontal="center"/>
      <protection locked="0"/>
    </xf>
    <xf numFmtId="1" fontId="0" fillId="0" borderId="30" xfId="0" applyNumberFormat="1" applyBorder="1" applyAlignment="1" applyProtection="1">
      <alignment horizontal="center"/>
      <protection locked="0"/>
    </xf>
    <xf numFmtId="49" fontId="0" fillId="0" borderId="31" xfId="0" applyNumberFormat="1" applyBorder="1" applyAlignment="1" applyProtection="1">
      <alignment horizontal="center"/>
      <protection locked="0"/>
    </xf>
    <xf numFmtId="1" fontId="0" fillId="0" borderId="32" xfId="0" applyNumberFormat="1" applyBorder="1" applyAlignment="1" applyProtection="1">
      <alignment horizontal="center"/>
      <protection locked="0"/>
    </xf>
    <xf numFmtId="49" fontId="0" fillId="0" borderId="33" xfId="0" applyNumberFormat="1" applyBorder="1" applyAlignment="1" applyProtection="1">
      <alignment horizontal="center"/>
      <protection locked="0"/>
    </xf>
    <xf numFmtId="1" fontId="0" fillId="0" borderId="34" xfId="0" applyNumberFormat="1" applyBorder="1" applyAlignment="1" applyProtection="1">
      <alignment horizontal="center" wrapText="1"/>
      <protection locked="0"/>
    </xf>
    <xf numFmtId="49" fontId="0" fillId="0" borderId="28" xfId="0" applyNumberFormat="1" applyBorder="1" applyAlignment="1" applyProtection="1">
      <alignment horizontal="center"/>
      <protection locked="0"/>
    </xf>
    <xf numFmtId="1" fontId="0" fillId="0" borderId="23" xfId="0" applyNumberFormat="1" applyBorder="1" applyAlignment="1" applyProtection="1">
      <alignment horizontal="center"/>
      <protection locked="0"/>
    </xf>
    <xf numFmtId="49" fontId="0" fillId="0" borderId="35" xfId="0" applyNumberFormat="1" applyBorder="1" applyAlignment="1" applyProtection="1">
      <alignment horizontal="center"/>
      <protection locked="0"/>
    </xf>
    <xf numFmtId="1" fontId="0" fillId="0" borderId="36" xfId="0" applyNumberFormat="1" applyBorder="1" applyAlignment="1" applyProtection="1">
      <alignment horizontal="center"/>
      <protection locked="0"/>
    </xf>
    <xf numFmtId="49" fontId="0" fillId="0" borderId="37" xfId="0" applyNumberFormat="1" applyBorder="1" applyAlignment="1" applyProtection="1">
      <alignment horizontal="center"/>
      <protection locked="0"/>
    </xf>
    <xf numFmtId="1" fontId="0" fillId="0" borderId="38" xfId="0" applyNumberFormat="1" applyBorder="1" applyAlignment="1" applyProtection="1">
      <alignment horizontal="center"/>
      <protection locked="0"/>
    </xf>
    <xf numFmtId="0" fontId="42" fillId="0" borderId="25" xfId="0" applyFont="1" applyBorder="1"/>
    <xf numFmtId="0" fontId="1" fillId="0" borderId="4" xfId="0" applyFont="1" applyBorder="1"/>
    <xf numFmtId="0" fontId="2" fillId="0" borderId="0" xfId="0" applyFont="1"/>
    <xf numFmtId="0" fontId="1" fillId="0" borderId="0" xfId="0" applyFont="1"/>
    <xf numFmtId="0" fontId="50" fillId="0" borderId="0" xfId="0" applyFont="1"/>
    <xf numFmtId="0" fontId="51" fillId="0" borderId="0" xfId="0" applyFont="1"/>
    <xf numFmtId="0" fontId="0" fillId="0" borderId="0" xfId="0" applyAlignment="1">
      <alignment vertical="center"/>
    </xf>
    <xf numFmtId="0" fontId="52" fillId="0" borderId="0" xfId="0" applyFont="1" applyAlignment="1">
      <alignment vertical="center"/>
    </xf>
    <xf numFmtId="0" fontId="5" fillId="0" borderId="26" xfId="46" applyFont="1" applyBorder="1"/>
    <xf numFmtId="0" fontId="5" fillId="0" borderId="27" xfId="46" applyFont="1" applyBorder="1"/>
    <xf numFmtId="0" fontId="1" fillId="0" borderId="26" xfId="0" applyFont="1" applyBorder="1"/>
    <xf numFmtId="0" fontId="1" fillId="0" borderId="27" xfId="0" applyFont="1" applyBorder="1"/>
    <xf numFmtId="0" fontId="0" fillId="0" borderId="26" xfId="0" applyBorder="1"/>
    <xf numFmtId="0" fontId="0" fillId="0" borderId="27" xfId="0" applyBorder="1"/>
    <xf numFmtId="49" fontId="0" fillId="0" borderId="4" xfId="0" applyNumberFormat="1" applyBorder="1"/>
    <xf numFmtId="0" fontId="53" fillId="0" borderId="4" xfId="27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0" xfId="0" applyFont="1"/>
    <xf numFmtId="0" fontId="46" fillId="0" borderId="0" xfId="0" applyFont="1"/>
    <xf numFmtId="1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3" borderId="4" xfId="0" applyFill="1" applyBorder="1"/>
    <xf numFmtId="0" fontId="2" fillId="3" borderId="0" xfId="0" applyFont="1" applyFill="1"/>
    <xf numFmtId="0" fontId="42" fillId="3" borderId="0" xfId="0" applyFont="1" applyFill="1"/>
    <xf numFmtId="0" fontId="42" fillId="0" borderId="0" xfId="0" applyFont="1" applyAlignment="1">
      <alignment horizontal="left" vertical="top"/>
    </xf>
    <xf numFmtId="0" fontId="42" fillId="0" borderId="0" xfId="0" applyFont="1" applyAlignment="1">
      <alignment horizontal="left" vertical="top" wrapText="1"/>
    </xf>
    <xf numFmtId="0" fontId="42" fillId="0" borderId="0" xfId="0" applyFont="1" applyAlignment="1">
      <alignment vertical="top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164" fontId="45" fillId="0" borderId="0" xfId="0" applyNumberFormat="1" applyFont="1"/>
    <xf numFmtId="0" fontId="11" fillId="0" borderId="0" xfId="26" applyAlignment="1" applyProtection="1">
      <protection locked="0"/>
    </xf>
    <xf numFmtId="0" fontId="0" fillId="0" borderId="0" xfId="0" applyProtection="1">
      <protection locked="0"/>
    </xf>
    <xf numFmtId="0" fontId="42" fillId="6" borderId="41" xfId="0" applyFont="1" applyFill="1" applyBorder="1" applyAlignment="1">
      <alignment horizontal="center"/>
    </xf>
    <xf numFmtId="0" fontId="42" fillId="6" borderId="8" xfId="0" applyFont="1" applyFill="1" applyBorder="1" applyAlignment="1">
      <alignment horizontal="center"/>
    </xf>
    <xf numFmtId="0" fontId="42" fillId="6" borderId="0" xfId="0" applyFont="1" applyFill="1"/>
    <xf numFmtId="1" fontId="42" fillId="6" borderId="0" xfId="0" applyNumberFormat="1" applyFont="1" applyFill="1" applyAlignment="1">
      <alignment horizontal="center"/>
    </xf>
    <xf numFmtId="1" fontId="0" fillId="6" borderId="0" xfId="0" applyNumberFormat="1" applyFill="1" applyAlignment="1">
      <alignment horizontal="center"/>
    </xf>
    <xf numFmtId="49" fontId="53" fillId="0" borderId="4" xfId="27" applyNumberFormat="1" applyFont="1" applyFill="1" applyBorder="1" applyProtection="1"/>
    <xf numFmtId="0" fontId="3" fillId="0" borderId="4" xfId="30" applyBorder="1" applyAlignment="1">
      <alignment wrapText="1"/>
    </xf>
    <xf numFmtId="0" fontId="37" fillId="0" borderId="4" xfId="32" applyFont="1" applyBorder="1" applyAlignment="1">
      <alignment wrapText="1"/>
    </xf>
    <xf numFmtId="49" fontId="3" fillId="0" borderId="4" xfId="30" applyNumberFormat="1" applyBorder="1"/>
    <xf numFmtId="49" fontId="37" fillId="0" borderId="4" xfId="32" applyNumberFormat="1" applyFont="1" applyBorder="1"/>
    <xf numFmtId="0" fontId="3" fillId="0" borderId="4" xfId="0" applyFont="1" applyBorder="1"/>
    <xf numFmtId="0" fontId="3" fillId="0" borderId="4" xfId="30" applyBorder="1"/>
    <xf numFmtId="49" fontId="53" fillId="0" borderId="0" xfId="27" applyNumberFormat="1" applyFont="1" applyFill="1" applyBorder="1" applyAlignment="1" applyProtection="1"/>
    <xf numFmtId="49" fontId="53" fillId="0" borderId="4" xfId="27" applyNumberFormat="1" applyFont="1" applyFill="1" applyBorder="1" applyAlignment="1" applyProtection="1"/>
    <xf numFmtId="0" fontId="37" fillId="0" borderId="4" xfId="30" applyFont="1" applyBorder="1"/>
    <xf numFmtId="166" fontId="53" fillId="0" borderId="0" xfId="27" applyNumberFormat="1" applyFont="1" applyFill="1" applyBorder="1"/>
    <xf numFmtId="166" fontId="53" fillId="0" borderId="4" xfId="27" applyNumberFormat="1" applyFont="1" applyFill="1" applyBorder="1"/>
    <xf numFmtId="0" fontId="53" fillId="0" borderId="4" xfId="0" applyFont="1" applyBorder="1"/>
    <xf numFmtId="49" fontId="53" fillId="0" borderId="4" xfId="0" applyNumberFormat="1" applyFont="1" applyBorder="1"/>
    <xf numFmtId="49" fontId="37" fillId="0" borderId="4" xfId="30" applyNumberFormat="1" applyFont="1" applyBorder="1"/>
    <xf numFmtId="49" fontId="53" fillId="0" borderId="0" xfId="27" applyNumberFormat="1" applyFont="1" applyFill="1" applyBorder="1" applyProtection="1"/>
    <xf numFmtId="166" fontId="53" fillId="0" borderId="4" xfId="0" applyNumberFormat="1" applyFont="1" applyBorder="1"/>
    <xf numFmtId="0" fontId="37" fillId="0" borderId="4" xfId="32" applyFont="1" applyBorder="1"/>
    <xf numFmtId="0" fontId="38" fillId="0" borderId="4" xfId="0" applyFont="1" applyBorder="1"/>
    <xf numFmtId="0" fontId="42" fillId="0" borderId="4" xfId="0" applyFont="1" applyBorder="1"/>
    <xf numFmtId="49" fontId="53" fillId="0" borderId="40" xfId="27" applyNumberFormat="1" applyFont="1" applyFill="1" applyBorder="1" applyProtection="1"/>
    <xf numFmtId="0" fontId="3" fillId="0" borderId="4" xfId="30" applyBorder="1" applyAlignment="1">
      <alignment horizontal="left"/>
    </xf>
    <xf numFmtId="166" fontId="53" fillId="0" borderId="4" xfId="27" applyNumberFormat="1" applyFont="1" applyFill="1" applyBorder="1" applyAlignment="1"/>
    <xf numFmtId="0" fontId="53" fillId="0" borderId="40" xfId="27" applyFont="1" applyFill="1" applyBorder="1" applyProtection="1"/>
    <xf numFmtId="0" fontId="53" fillId="0" borderId="4" xfId="27" applyFont="1" applyFill="1" applyBorder="1" applyProtection="1"/>
    <xf numFmtId="166" fontId="53" fillId="0" borderId="4" xfId="27" applyNumberFormat="1" applyFont="1" applyFill="1" applyBorder="1" applyProtection="1"/>
    <xf numFmtId="0" fontId="58" fillId="2" borderId="19" xfId="0" applyFont="1" applyFill="1" applyBorder="1" applyAlignment="1">
      <alignment wrapText="1"/>
    </xf>
    <xf numFmtId="0" fontId="37" fillId="0" borderId="0" xfId="0" applyFont="1"/>
    <xf numFmtId="0" fontId="1" fillId="0" borderId="25" xfId="0" applyFont="1" applyBorder="1"/>
    <xf numFmtId="0" fontId="1" fillId="0" borderId="39" xfId="0" applyFont="1" applyBorder="1"/>
    <xf numFmtId="0" fontId="1" fillId="0" borderId="40" xfId="0" applyFont="1" applyBorder="1"/>
    <xf numFmtId="0" fontId="16" fillId="3" borderId="2" xfId="0" applyFont="1" applyFill="1" applyBorder="1" applyAlignment="1">
      <alignment horizontal="center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left"/>
    </xf>
    <xf numFmtId="0" fontId="0" fillId="3" borderId="2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0" fillId="3" borderId="42" xfId="0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left" wrapText="1"/>
    </xf>
    <xf numFmtId="0" fontId="2" fillId="2" borderId="2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167" fontId="16" fillId="3" borderId="5" xfId="0" applyNumberFormat="1" applyFont="1" applyFill="1" applyBorder="1" applyAlignment="1" applyProtection="1">
      <alignment horizontal="center"/>
      <protection locked="0"/>
    </xf>
    <xf numFmtId="167" fontId="16" fillId="3" borderId="11" xfId="0" applyNumberFormat="1" applyFont="1" applyFill="1" applyBorder="1" applyAlignment="1" applyProtection="1">
      <alignment horizontal="center"/>
      <protection locked="0"/>
    </xf>
    <xf numFmtId="0" fontId="2" fillId="3" borderId="28" xfId="0" applyFont="1" applyFill="1" applyBorder="1" applyAlignment="1" applyProtection="1">
      <alignment horizontal="left"/>
      <protection locked="0"/>
    </xf>
    <xf numFmtId="0" fontId="2" fillId="3" borderId="26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16" fillId="3" borderId="2" xfId="0" applyFont="1" applyFill="1" applyBorder="1" applyProtection="1">
      <protection locked="0"/>
    </xf>
    <xf numFmtId="0" fontId="16" fillId="3" borderId="43" xfId="0" applyFont="1" applyFill="1" applyBorder="1" applyProtection="1">
      <protection locked="0"/>
    </xf>
    <xf numFmtId="0" fontId="16" fillId="3" borderId="2" xfId="0" applyFont="1" applyFill="1" applyBorder="1" applyAlignment="1" applyProtection="1">
      <alignment horizontal="left"/>
      <protection locked="0"/>
    </xf>
    <xf numFmtId="0" fontId="16" fillId="3" borderId="43" xfId="0" applyFont="1" applyFill="1" applyBorder="1" applyAlignment="1" applyProtection="1">
      <alignment horizontal="left"/>
      <protection locked="0"/>
    </xf>
    <xf numFmtId="49" fontId="2" fillId="3" borderId="26" xfId="0" applyNumberFormat="1" applyFont="1" applyFill="1" applyBorder="1" applyAlignment="1" applyProtection="1">
      <alignment horizontal="left"/>
      <protection locked="0"/>
    </xf>
    <xf numFmtId="49" fontId="2" fillId="3" borderId="28" xfId="0" applyNumberFormat="1" applyFont="1" applyFill="1" applyBorder="1" applyAlignment="1" applyProtection="1">
      <alignment horizontal="left"/>
      <protection locked="0"/>
    </xf>
    <xf numFmtId="49" fontId="2" fillId="3" borderId="27" xfId="0" applyNumberFormat="1" applyFont="1" applyFill="1" applyBorder="1" applyAlignment="1" applyProtection="1">
      <alignment horizontal="left"/>
      <protection locked="0"/>
    </xf>
    <xf numFmtId="0" fontId="2" fillId="2" borderId="51" xfId="0" applyFont="1" applyFill="1" applyBorder="1" applyAlignment="1">
      <alignment horizontal="right"/>
    </xf>
    <xf numFmtId="0" fontId="2" fillId="2" borderId="52" xfId="0" applyFont="1" applyFill="1" applyBorder="1" applyAlignment="1">
      <alignment horizontal="right"/>
    </xf>
    <xf numFmtId="0" fontId="2" fillId="9" borderId="53" xfId="0" applyFont="1" applyFill="1" applyBorder="1" applyAlignment="1" applyProtection="1">
      <alignment horizontal="center"/>
      <protection locked="0"/>
    </xf>
    <xf numFmtId="0" fontId="0" fillId="9" borderId="54" xfId="0" applyFill="1" applyBorder="1" applyAlignment="1" applyProtection="1">
      <alignment horizontal="center"/>
      <protection locked="0"/>
    </xf>
    <xf numFmtId="0" fontId="2" fillId="2" borderId="46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6" fillId="2" borderId="44" xfId="0" applyFont="1" applyFill="1" applyBorder="1" applyAlignment="1">
      <alignment horizontal="left"/>
    </xf>
    <xf numFmtId="0" fontId="6" fillId="2" borderId="45" xfId="0" applyFont="1" applyFill="1" applyBorder="1" applyAlignment="1">
      <alignment horizontal="left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25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16" fillId="0" borderId="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0" fillId="0" borderId="26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8" fillId="2" borderId="42" xfId="0" applyFont="1" applyFill="1" applyBorder="1" applyAlignment="1">
      <alignment horizontal="right"/>
    </xf>
    <xf numFmtId="0" fontId="8" fillId="2" borderId="13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47" xfId="0" applyFont="1" applyFill="1" applyBorder="1" applyAlignment="1">
      <alignment horizontal="left"/>
    </xf>
    <xf numFmtId="0" fontId="2" fillId="2" borderId="48" xfId="0" applyFont="1" applyFill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2" fillId="2" borderId="49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0" fontId="2" fillId="9" borderId="4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>
      <alignment horizontal="right"/>
    </xf>
    <xf numFmtId="0" fontId="2" fillId="9" borderId="26" xfId="0" applyFont="1" applyFill="1" applyBorder="1" applyAlignment="1" applyProtection="1">
      <alignment horizontal="center"/>
      <protection locked="0"/>
    </xf>
    <xf numFmtId="0" fontId="2" fillId="9" borderId="27" xfId="0" applyFont="1" applyFill="1" applyBorder="1" applyAlignment="1" applyProtection="1">
      <alignment horizontal="center"/>
      <protection locked="0"/>
    </xf>
    <xf numFmtId="0" fontId="2" fillId="2" borderId="46" xfId="0" applyFont="1" applyFill="1" applyBorder="1" applyAlignment="1">
      <alignment horizontal="right" indent="1"/>
    </xf>
    <xf numFmtId="0" fontId="2" fillId="2" borderId="12" xfId="0" applyFont="1" applyFill="1" applyBorder="1" applyAlignment="1">
      <alignment horizontal="right" indent="1"/>
    </xf>
    <xf numFmtId="0" fontId="2" fillId="3" borderId="26" xfId="0" applyFont="1" applyFill="1" applyBorder="1" applyAlignment="1" applyProtection="1">
      <alignment horizontal="left"/>
      <protection locked="0"/>
    </xf>
    <xf numFmtId="0" fontId="2" fillId="3" borderId="27" xfId="0" applyFont="1" applyFill="1" applyBorder="1" applyAlignment="1" applyProtection="1">
      <alignment horizontal="left"/>
      <protection locked="0"/>
    </xf>
    <xf numFmtId="0" fontId="26" fillId="2" borderId="49" xfId="0" applyFont="1" applyFill="1" applyBorder="1" applyAlignment="1">
      <alignment horizontal="left"/>
    </xf>
    <xf numFmtId="0" fontId="26" fillId="2" borderId="50" xfId="0" applyFont="1" applyFill="1" applyBorder="1" applyAlignment="1">
      <alignment horizontal="left"/>
    </xf>
    <xf numFmtId="0" fontId="54" fillId="6" borderId="0" xfId="0" applyFont="1" applyFill="1" applyAlignment="1">
      <alignment horizontal="left" wrapText="1"/>
    </xf>
    <xf numFmtId="0" fontId="49" fillId="6" borderId="0" xfId="0" applyFont="1" applyFill="1" applyAlignment="1">
      <alignment horizontal="left" wrapText="1"/>
    </xf>
    <xf numFmtId="0" fontId="49" fillId="6" borderId="0" xfId="0" applyFont="1" applyFill="1" applyAlignment="1">
      <alignment wrapText="1"/>
    </xf>
    <xf numFmtId="0" fontId="45" fillId="0" borderId="5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2" fillId="9" borderId="0" xfId="0" applyFont="1" applyFill="1" applyAlignment="1" applyProtection="1">
      <alignment horizontal="center"/>
      <protection locked="0"/>
    </xf>
    <xf numFmtId="0" fontId="17" fillId="7" borderId="4" xfId="46" applyFont="1" applyFill="1" applyBorder="1" applyAlignment="1">
      <alignment horizontal="left"/>
    </xf>
    <xf numFmtId="0" fontId="55" fillId="8" borderId="3" xfId="48" applyFont="1" applyFill="1" applyBorder="1" applyAlignment="1">
      <alignment horizontal="center"/>
    </xf>
    <xf numFmtId="0" fontId="20" fillId="8" borderId="6" xfId="0" applyFont="1" applyFill="1" applyBorder="1" applyAlignment="1">
      <alignment horizontal="center"/>
    </xf>
    <xf numFmtId="0" fontId="20" fillId="8" borderId="2" xfId="0" applyFont="1" applyFill="1" applyBorder="1" applyAlignment="1">
      <alignment horizontal="center"/>
    </xf>
    <xf numFmtId="0" fontId="20" fillId="8" borderId="13" xfId="0" applyFont="1" applyFill="1" applyBorder="1" applyAlignment="1">
      <alignment horizontal="center"/>
    </xf>
    <xf numFmtId="3" fontId="18" fillId="8" borderId="0" xfId="47" applyNumberFormat="1" applyFont="1" applyFill="1" applyAlignment="1">
      <alignment horizontal="right"/>
    </xf>
    <xf numFmtId="1" fontId="17" fillId="0" borderId="26" xfId="48" applyNumberFormat="1" applyFont="1" applyBorder="1" applyProtection="1">
      <protection locked="0"/>
    </xf>
    <xf numFmtId="1" fontId="17" fillId="0" borderId="28" xfId="48" applyNumberFormat="1" applyFont="1" applyBorder="1" applyProtection="1">
      <protection locked="0"/>
    </xf>
    <xf numFmtId="1" fontId="17" fillId="0" borderId="27" xfId="48" applyNumberFormat="1" applyFont="1" applyBorder="1" applyProtection="1">
      <protection locked="0"/>
    </xf>
    <xf numFmtId="0" fontId="18" fillId="8" borderId="3" xfId="48" applyFont="1" applyFill="1" applyBorder="1" applyAlignment="1">
      <alignment horizontal="left"/>
    </xf>
    <xf numFmtId="0" fontId="18" fillId="8" borderId="12" xfId="48" applyFont="1" applyFill="1" applyBorder="1" applyAlignment="1">
      <alignment horizontal="left"/>
    </xf>
    <xf numFmtId="0" fontId="17" fillId="8" borderId="3" xfId="48" applyFont="1" applyFill="1" applyBorder="1" applyAlignment="1">
      <alignment horizontal="left"/>
    </xf>
    <xf numFmtId="0" fontId="17" fillId="8" borderId="0" xfId="48" applyFont="1" applyFill="1" applyAlignment="1">
      <alignment horizontal="left"/>
    </xf>
    <xf numFmtId="0" fontId="17" fillId="8" borderId="0" xfId="46" applyFont="1" applyFill="1" applyAlignment="1">
      <alignment horizontal="left"/>
    </xf>
    <xf numFmtId="0" fontId="6" fillId="2" borderId="1" xfId="0" applyFont="1" applyFill="1" applyBorder="1" applyAlignment="1">
      <alignment horizontal="left"/>
    </xf>
    <xf numFmtId="0" fontId="2" fillId="0" borderId="4" xfId="0" applyFont="1" applyBorder="1" applyAlignment="1" applyProtection="1">
      <alignment horizontal="left"/>
      <protection locked="0"/>
    </xf>
    <xf numFmtId="0" fontId="56" fillId="0" borderId="3" xfId="0" applyFont="1" applyBorder="1" applyProtection="1">
      <protection locked="0"/>
    </xf>
    <xf numFmtId="0" fontId="56" fillId="0" borderId="0" xfId="0" applyFont="1" applyProtection="1">
      <protection locked="0"/>
    </xf>
    <xf numFmtId="0" fontId="56" fillId="0" borderId="12" xfId="0" applyFont="1" applyBorder="1" applyProtection="1">
      <protection locked="0"/>
    </xf>
    <xf numFmtId="0" fontId="56" fillId="0" borderId="4" xfId="0" applyFont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25" fillId="4" borderId="0" xfId="0" applyFont="1" applyFill="1" applyAlignment="1">
      <alignment horizontal="left"/>
    </xf>
    <xf numFmtId="0" fontId="25" fillId="4" borderId="0" xfId="0" applyFont="1" applyFill="1" applyAlignment="1">
      <alignment horizontal="right" wrapText="1"/>
    </xf>
    <xf numFmtId="49" fontId="25" fillId="4" borderId="0" xfId="46" applyNumberFormat="1" applyFont="1" applyFill="1" applyAlignment="1">
      <alignment horizontal="left" vertical="top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34" fillId="4" borderId="0" xfId="0" applyFont="1" applyFill="1" applyAlignment="1">
      <alignment horizontal="center" vertical="top" wrapText="1"/>
    </xf>
  </cellXfs>
  <cellStyles count="52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Comma 2 3 2" xfId="4" xr:uid="{00000000-0005-0000-0000-000003000000}"/>
    <cellStyle name="Comma 2 4" xfId="5" xr:uid="{00000000-0005-0000-0000-000004000000}"/>
    <cellStyle name="Comma 3" xfId="6" xr:uid="{00000000-0005-0000-0000-000005000000}"/>
    <cellStyle name="Comma 4" xfId="7" xr:uid="{00000000-0005-0000-0000-000006000000}"/>
    <cellStyle name="Comma 5" xfId="8" xr:uid="{00000000-0005-0000-0000-000007000000}"/>
    <cellStyle name="Comma 5 2" xfId="9" xr:uid="{00000000-0005-0000-0000-000008000000}"/>
    <cellStyle name="Comma 6" xfId="10" xr:uid="{00000000-0005-0000-0000-000009000000}"/>
    <cellStyle name="Comma 7" xfId="11" xr:uid="{00000000-0005-0000-0000-00000A000000}"/>
    <cellStyle name="Comma 7 2" xfId="12" xr:uid="{00000000-0005-0000-0000-00000B000000}"/>
    <cellStyle name="Comma 8" xfId="13" xr:uid="{00000000-0005-0000-0000-00000C000000}"/>
    <cellStyle name="Comma 8 2" xfId="14" xr:uid="{00000000-0005-0000-0000-00000D000000}"/>
    <cellStyle name="Comma 8 3" xfId="15" xr:uid="{00000000-0005-0000-0000-00000E000000}"/>
    <cellStyle name="Currency 2" xfId="16" xr:uid="{00000000-0005-0000-0000-00000F000000}"/>
    <cellStyle name="Currency 2 2" xfId="17" xr:uid="{00000000-0005-0000-0000-000010000000}"/>
    <cellStyle name="Currency 2 2 2" xfId="18" xr:uid="{00000000-0005-0000-0000-000011000000}"/>
    <cellStyle name="Currency 2 3" xfId="19" xr:uid="{00000000-0005-0000-0000-000012000000}"/>
    <cellStyle name="Currency 2 4" xfId="20" xr:uid="{00000000-0005-0000-0000-000013000000}"/>
    <cellStyle name="Currency 2 4 2" xfId="21" xr:uid="{00000000-0005-0000-0000-000014000000}"/>
    <cellStyle name="Currency 3" xfId="22" xr:uid="{00000000-0005-0000-0000-000015000000}"/>
    <cellStyle name="Currency 4" xfId="23" xr:uid="{00000000-0005-0000-0000-000016000000}"/>
    <cellStyle name="Currency 5" xfId="24" xr:uid="{00000000-0005-0000-0000-000017000000}"/>
    <cellStyle name="Currency 5 2" xfId="25" xr:uid="{00000000-0005-0000-0000-000018000000}"/>
    <cellStyle name="Hyperlink" xfId="26" builtinId="8"/>
    <cellStyle name="Neutral" xfId="27" builtinId="28"/>
    <cellStyle name="Neutral 2" xfId="28" xr:uid="{00000000-0005-0000-0000-00001B000000}"/>
    <cellStyle name="Normal" xfId="0" builtinId="0"/>
    <cellStyle name="Normal 10" xfId="29" xr:uid="{00000000-0005-0000-0000-00001D000000}"/>
    <cellStyle name="Normal 10 2" xfId="30" xr:uid="{00000000-0005-0000-0000-00001E000000}"/>
    <cellStyle name="Normal 10 3" xfId="31" xr:uid="{00000000-0005-0000-0000-00001F000000}"/>
    <cellStyle name="Normal 2" xfId="32" xr:uid="{00000000-0005-0000-0000-000020000000}"/>
    <cellStyle name="Normal 2 2" xfId="33" xr:uid="{00000000-0005-0000-0000-000021000000}"/>
    <cellStyle name="Normal 2 3" xfId="34" xr:uid="{00000000-0005-0000-0000-000022000000}"/>
    <cellStyle name="Normal 3" xfId="35" xr:uid="{00000000-0005-0000-0000-000023000000}"/>
    <cellStyle name="Normal 3 2" xfId="36" xr:uid="{00000000-0005-0000-0000-000024000000}"/>
    <cellStyle name="Normal 4" xfId="37" xr:uid="{00000000-0005-0000-0000-000025000000}"/>
    <cellStyle name="Normal 5" xfId="38" xr:uid="{00000000-0005-0000-0000-000026000000}"/>
    <cellStyle name="Normal 6" xfId="39" xr:uid="{00000000-0005-0000-0000-000027000000}"/>
    <cellStyle name="Normal 6 2" xfId="40" xr:uid="{00000000-0005-0000-0000-000028000000}"/>
    <cellStyle name="Normal 7" xfId="41" xr:uid="{00000000-0005-0000-0000-000029000000}"/>
    <cellStyle name="Normal 7 2" xfId="42" xr:uid="{00000000-0005-0000-0000-00002A000000}"/>
    <cellStyle name="Normal 8" xfId="43" xr:uid="{00000000-0005-0000-0000-00002B000000}"/>
    <cellStyle name="Normal 8 2" xfId="44" xr:uid="{00000000-0005-0000-0000-00002C000000}"/>
    <cellStyle name="Normal 9" xfId="45" xr:uid="{00000000-0005-0000-0000-00002D000000}"/>
    <cellStyle name="Normal_Cost Analysis Sheet" xfId="46" xr:uid="{00000000-0005-0000-0000-00002E000000}"/>
    <cellStyle name="Normal_Cover Sheet" xfId="47" xr:uid="{00000000-0005-0000-0000-00002F000000}"/>
    <cellStyle name="Normal_Ethics and Consents" xfId="48" xr:uid="{00000000-0005-0000-0000-000030000000}"/>
    <cellStyle name="Normal_Summary" xfId="49" xr:uid="{00000000-0005-0000-0000-000031000000}"/>
    <cellStyle name="Percent 2" xfId="50" xr:uid="{00000000-0005-0000-0000-000032000000}"/>
    <cellStyle name="Percent 2 2" xfId="51" xr:uid="{00000000-0005-0000-0000-00003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0</xdr:row>
          <xdr:rowOff>19050</xdr:rowOff>
        </xdr:from>
        <xdr:to>
          <xdr:col>29</xdr:col>
          <xdr:colOff>733425</xdr:colOff>
          <xdr:row>1</xdr:row>
          <xdr:rowOff>361950</xdr:rowOff>
        </xdr:to>
        <xdr:sp macro="" textlink="">
          <xdr:nvSpPr>
            <xdr:cNvPr id="2101" name="Button 53" descr="Print Summary Tab Page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NZ" sz="1100" b="1" i="1" u="none" strike="noStrike" baseline="0">
                  <a:solidFill>
                    <a:srgbClr val="FF6600"/>
                  </a:solidFill>
                  <a:latin typeface="Calibri"/>
                  <a:cs typeface="Calibri"/>
                </a:rPr>
                <a:t>Print Summary Page 1 only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142875</xdr:rowOff>
        </xdr:from>
        <xdr:to>
          <xdr:col>29</xdr:col>
          <xdr:colOff>742950</xdr:colOff>
          <xdr:row>10</xdr:row>
          <xdr:rowOff>76200</xdr:rowOff>
        </xdr:to>
        <xdr:sp macro="" textlink="">
          <xdr:nvSpPr>
            <xdr:cNvPr id="2110" name="Button 62" descr="Print Summary Tab Page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NZ" sz="1100" b="1" i="1" u="none" strike="noStrike" baseline="0">
                  <a:solidFill>
                    <a:srgbClr val="FF6600"/>
                  </a:solidFill>
                  <a:latin typeface="Calibri"/>
                  <a:cs typeface="Calibri"/>
                </a:rPr>
                <a:t>Print Summary + Comments only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0</xdr:row>
          <xdr:rowOff>0</xdr:rowOff>
        </xdr:from>
        <xdr:to>
          <xdr:col>18</xdr:col>
          <xdr:colOff>533400</xdr:colOff>
          <xdr:row>3</xdr:row>
          <xdr:rowOff>76200</xdr:rowOff>
        </xdr:to>
        <xdr:sp macro="" textlink="">
          <xdr:nvSpPr>
            <xdr:cNvPr id="5129" name="Button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NZ" sz="1100" b="1" i="1" u="none" strike="noStrike" baseline="0">
                  <a:solidFill>
                    <a:srgbClr val="FF6600"/>
                  </a:solidFill>
                  <a:latin typeface="Calibri"/>
                  <a:cs typeface="Calibri"/>
                </a:rPr>
                <a:t>Print Ethics page only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0</xdr:row>
          <xdr:rowOff>19050</xdr:rowOff>
        </xdr:from>
        <xdr:to>
          <xdr:col>13</xdr:col>
          <xdr:colOff>504825</xdr:colOff>
          <xdr:row>1</xdr:row>
          <xdr:rowOff>247650</xdr:rowOff>
        </xdr:to>
        <xdr:sp macro="" textlink="">
          <xdr:nvSpPr>
            <xdr:cNvPr id="4117" name="Button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2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NZ" sz="1100" b="1" i="1" u="none" strike="noStrike" baseline="0">
                  <a:solidFill>
                    <a:srgbClr val="FF6600"/>
                  </a:solidFill>
                  <a:latin typeface="Calibri"/>
                  <a:cs typeface="Calibri"/>
                </a:rPr>
                <a:t>Print Costings </a:t>
              </a:r>
            </a:p>
            <a:p>
              <a:pPr algn="ctr" rtl="0">
                <a:defRPr sz="1000"/>
              </a:pPr>
              <a:r>
                <a:rPr lang="en-NZ" sz="1100" b="1" i="1" u="none" strike="noStrike" baseline="0">
                  <a:solidFill>
                    <a:srgbClr val="FF6600"/>
                  </a:solidFill>
                  <a:latin typeface="Calibri"/>
                  <a:cs typeface="Calibri"/>
                </a:rPr>
                <a:t>page only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47625</xdr:rowOff>
    </xdr:from>
    <xdr:to>
      <xdr:col>2</xdr:col>
      <xdr:colOff>533400</xdr:colOff>
      <xdr:row>2</xdr:row>
      <xdr:rowOff>95250</xdr:rowOff>
    </xdr:to>
    <xdr:pic>
      <xdr:nvPicPr>
        <xdr:cNvPr id="11829" name="Picture 2">
          <a:extLst>
            <a:ext uri="{FF2B5EF4-FFF2-40B4-BE49-F238E27FC236}">
              <a16:creationId xmlns:a16="http://schemas.microsoft.com/office/drawing/2014/main" id="{00000000-0008-0000-0300-00003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7625"/>
          <a:ext cx="140017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royalsociety.org.nz/what-we-do/research-practice/field-of-research-calculator" TargetMode="External"/><Relationship Id="rId1" Type="http://schemas.openxmlformats.org/officeDocument/2006/relationships/hyperlink" Target="https://royalsociety.org.nz/what-we-do/research-practice/socio-economic-objectives-calculator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lassifications.hrc.govt.nz/" TargetMode="External"/><Relationship Id="rId7" Type="http://schemas.openxmlformats.org/officeDocument/2006/relationships/ctrlProp" Target="../ctrlProps/ctrlProp3.xml"/><Relationship Id="rId2" Type="http://schemas.openxmlformats.org/officeDocument/2006/relationships/hyperlink" Target="https://secure.hrc.govt.nz/classifications" TargetMode="External"/><Relationship Id="rId1" Type="http://schemas.openxmlformats.org/officeDocument/2006/relationships/hyperlink" Target="http://classifications.hrc.govt.nz/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237"/>
  <sheetViews>
    <sheetView showGridLines="0" tabSelected="1" zoomScaleNormal="100" workbookViewId="0">
      <selection activeCell="C2" sqref="C2"/>
    </sheetView>
  </sheetViews>
  <sheetFormatPr defaultColWidth="11.42578125" defaultRowHeight="15"/>
  <cols>
    <col min="1" max="1" width="1" customWidth="1"/>
    <col min="2" max="2" width="17.42578125" customWidth="1"/>
    <col min="3" max="3" width="10.42578125" customWidth="1"/>
    <col min="4" max="4" width="10.7109375" customWidth="1"/>
    <col min="5" max="5" width="10.28515625" customWidth="1"/>
    <col min="6" max="6" width="11.42578125" customWidth="1"/>
    <col min="7" max="7" width="10.5703125" customWidth="1"/>
    <col min="8" max="8" width="8.5703125" customWidth="1"/>
    <col min="9" max="9" width="10.28515625" customWidth="1"/>
    <col min="10" max="10" width="5" customWidth="1"/>
    <col min="11" max="11" width="2.42578125" style="13" customWidth="1"/>
    <col min="12" max="12" width="6.7109375" style="133" customWidth="1"/>
    <col min="13" max="13" width="7.28515625" style="133" hidden="1" customWidth="1"/>
    <col min="14" max="14" width="7.28515625" style="13" hidden="1" customWidth="1"/>
    <col min="15" max="15" width="7.28515625" style="139" hidden="1" customWidth="1"/>
    <col min="16" max="16" width="57.85546875" style="139" hidden="1" customWidth="1"/>
    <col min="17" max="17" width="47.42578125" style="13" hidden="1" customWidth="1"/>
    <col min="18" max="18" width="24.7109375" style="13" hidden="1" customWidth="1"/>
    <col min="19" max="19" width="15.7109375" style="139" hidden="1" customWidth="1"/>
    <col min="20" max="20" width="10.7109375" style="13" hidden="1" customWidth="1"/>
    <col min="21" max="21" width="9.5703125" style="13" hidden="1" customWidth="1"/>
    <col min="22" max="22" width="7.28515625" hidden="1" customWidth="1"/>
    <col min="23" max="24" width="9.28515625" hidden="1" customWidth="1"/>
    <col min="25" max="25" width="11.42578125" hidden="1" customWidth="1"/>
    <col min="26" max="26" width="50.5703125" hidden="1" customWidth="1"/>
    <col min="27" max="29" width="11.42578125" hidden="1" customWidth="1"/>
    <col min="30" max="30" width="11.42578125" customWidth="1"/>
  </cols>
  <sheetData>
    <row r="1" spans="1:33" ht="21.75" thickTop="1">
      <c r="A1" s="1"/>
      <c r="B1" s="308" t="s">
        <v>35</v>
      </c>
      <c r="C1" s="309"/>
      <c r="D1" s="309"/>
      <c r="E1" s="309"/>
      <c r="F1" s="309"/>
      <c r="G1" s="309"/>
      <c r="H1" s="309"/>
      <c r="I1" s="309"/>
      <c r="J1" s="93" t="s">
        <v>160</v>
      </c>
      <c r="K1" s="121"/>
      <c r="L1" s="132"/>
      <c r="M1" s="132"/>
      <c r="O1"/>
      <c r="P1" s="79" t="s">
        <v>531</v>
      </c>
      <c r="Q1"/>
      <c r="R1"/>
      <c r="S1"/>
      <c r="T1"/>
      <c r="U1"/>
      <c r="AB1" s="122"/>
    </row>
    <row r="2" spans="1:33" ht="30.6" customHeight="1">
      <c r="A2" s="1"/>
      <c r="B2" s="273" t="s">
        <v>611</v>
      </c>
      <c r="C2" s="192"/>
      <c r="D2" s="8"/>
      <c r="E2" s="287" t="s">
        <v>208</v>
      </c>
      <c r="F2" s="287"/>
      <c r="G2" s="288"/>
      <c r="H2" s="289"/>
      <c r="I2" s="290"/>
      <c r="J2" s="88"/>
      <c r="K2" s="123"/>
      <c r="L2" s="13"/>
      <c r="M2" s="13"/>
      <c r="O2" s="79" t="s">
        <v>47</v>
      </c>
      <c r="P2"/>
      <c r="Q2"/>
      <c r="R2"/>
      <c r="S2"/>
      <c r="T2"/>
      <c r="U2"/>
      <c r="Z2" t="s">
        <v>385</v>
      </c>
      <c r="AB2" s="207" t="s">
        <v>386</v>
      </c>
      <c r="AC2" t="s">
        <v>387</v>
      </c>
    </row>
    <row r="3" spans="1:33" ht="18" customHeight="1">
      <c r="A3" s="1"/>
      <c r="B3" s="94" t="s">
        <v>205</v>
      </c>
      <c r="C3" s="120"/>
      <c r="D3" s="291"/>
      <c r="E3" s="291"/>
      <c r="F3" s="291"/>
      <c r="G3" s="291"/>
      <c r="H3" s="312"/>
      <c r="I3" s="310"/>
      <c r="J3" s="95"/>
      <c r="K3" s="7"/>
      <c r="L3" s="87"/>
      <c r="M3" s="87"/>
      <c r="O3"/>
      <c r="P3"/>
      <c r="Q3" s="79" t="s">
        <v>532</v>
      </c>
      <c r="R3" s="222">
        <v>105</v>
      </c>
      <c r="S3"/>
      <c r="T3" s="79" t="s">
        <v>47</v>
      </c>
      <c r="U3" s="208" t="s">
        <v>40</v>
      </c>
      <c r="W3" s="209" t="s">
        <v>388</v>
      </c>
      <c r="Y3" s="79"/>
      <c r="Z3" s="247" t="s">
        <v>379</v>
      </c>
      <c r="AA3" s="247" t="s">
        <v>119</v>
      </c>
      <c r="AB3" s="248" t="s">
        <v>389</v>
      </c>
      <c r="AC3" s="249" t="s">
        <v>389</v>
      </c>
    </row>
    <row r="4" spans="1:33" ht="18" customHeight="1">
      <c r="A4" s="1"/>
      <c r="B4" s="94" t="s">
        <v>46</v>
      </c>
      <c r="C4" s="291"/>
      <c r="D4" s="291"/>
      <c r="E4" s="291"/>
      <c r="F4" s="291"/>
      <c r="G4" s="291"/>
      <c r="H4" s="128"/>
      <c r="I4" s="129"/>
      <c r="J4" s="88"/>
      <c r="K4" s="123"/>
      <c r="O4"/>
      <c r="P4"/>
      <c r="Q4"/>
      <c r="R4" s="222">
        <v>124</v>
      </c>
      <c r="S4"/>
      <c r="T4"/>
      <c r="U4" s="208" t="s">
        <v>45</v>
      </c>
      <c r="W4" s="122" t="s">
        <v>390</v>
      </c>
      <c r="X4" s="122">
        <v>6.7500000000000004E-2</v>
      </c>
      <c r="Z4" s="247" t="s">
        <v>206</v>
      </c>
      <c r="AA4" s="247" t="s">
        <v>48</v>
      </c>
      <c r="AB4" s="250" t="s">
        <v>391</v>
      </c>
      <c r="AC4" s="251" t="s">
        <v>392</v>
      </c>
      <c r="AG4" s="274"/>
    </row>
    <row r="5" spans="1:33" ht="18" customHeight="1">
      <c r="A5" s="1"/>
      <c r="B5" s="94" t="s">
        <v>135</v>
      </c>
      <c r="C5" s="310"/>
      <c r="D5" s="311"/>
      <c r="E5" s="311"/>
      <c r="F5" s="86" t="s">
        <v>148</v>
      </c>
      <c r="G5" s="292"/>
      <c r="H5" s="293"/>
      <c r="I5" s="294"/>
      <c r="J5" s="88"/>
      <c r="K5" s="123"/>
      <c r="O5"/>
      <c r="P5"/>
      <c r="Q5"/>
      <c r="R5" s="223" t="s">
        <v>533</v>
      </c>
      <c r="S5"/>
      <c r="T5"/>
      <c r="U5" s="208" t="s">
        <v>41</v>
      </c>
      <c r="W5" s="122" t="s">
        <v>393</v>
      </c>
      <c r="X5" s="122">
        <v>0.13300000000000001</v>
      </c>
      <c r="Z5" s="247" t="s">
        <v>587</v>
      </c>
      <c r="AA5" s="247" t="s">
        <v>49</v>
      </c>
      <c r="AB5" s="250" t="s">
        <v>394</v>
      </c>
      <c r="AC5" s="251" t="s">
        <v>395</v>
      </c>
    </row>
    <row r="6" spans="1:33" ht="18" customHeight="1">
      <c r="A6" s="1"/>
      <c r="B6" s="94" t="s">
        <v>37</v>
      </c>
      <c r="C6" s="299"/>
      <c r="D6" s="300"/>
      <c r="E6" s="300"/>
      <c r="F6" s="300"/>
      <c r="G6" s="300"/>
      <c r="H6" s="300"/>
      <c r="I6" s="301"/>
      <c r="J6" s="97"/>
      <c r="K6" s="134"/>
      <c r="L6" s="135"/>
      <c r="M6" s="135"/>
      <c r="O6"/>
      <c r="P6"/>
      <c r="Q6"/>
      <c r="R6" s="223" t="s">
        <v>399</v>
      </c>
      <c r="S6"/>
      <c r="T6"/>
      <c r="U6" s="208" t="s">
        <v>42</v>
      </c>
      <c r="W6" s="122" t="s">
        <v>396</v>
      </c>
      <c r="X6" s="122">
        <v>0.03</v>
      </c>
      <c r="Z6" s="252" t="s">
        <v>397</v>
      </c>
      <c r="AA6" s="252" t="s">
        <v>398</v>
      </c>
      <c r="AB6" s="252" t="s">
        <v>568</v>
      </c>
      <c r="AC6" s="252" t="s">
        <v>568</v>
      </c>
    </row>
    <row r="7" spans="1:33" ht="17.25" customHeight="1">
      <c r="A7" s="1"/>
      <c r="B7" s="89" t="s">
        <v>146</v>
      </c>
      <c r="C7" s="194"/>
      <c r="D7" s="96" t="s">
        <v>147</v>
      </c>
      <c r="E7" s="193"/>
      <c r="F7" s="8"/>
      <c r="G7" s="86" t="s">
        <v>186</v>
      </c>
      <c r="H7" s="330"/>
      <c r="I7" s="331"/>
      <c r="J7" s="88"/>
      <c r="K7" s="123"/>
      <c r="M7" s="133" t="s">
        <v>154</v>
      </c>
      <c r="O7"/>
      <c r="P7"/>
      <c r="Q7" s="79" t="s">
        <v>534</v>
      </c>
      <c r="R7" s="122">
        <v>0.15</v>
      </c>
      <c r="S7"/>
      <c r="T7"/>
      <c r="U7" s="208" t="s">
        <v>43</v>
      </c>
      <c r="W7" s="122" t="s">
        <v>399</v>
      </c>
      <c r="X7" s="122">
        <v>0</v>
      </c>
      <c r="Z7" s="247" t="s">
        <v>50</v>
      </c>
      <c r="AA7" s="247" t="s">
        <v>51</v>
      </c>
      <c r="AB7" s="253" t="s">
        <v>400</v>
      </c>
      <c r="AC7" s="251" t="s">
        <v>588</v>
      </c>
    </row>
    <row r="8" spans="1:33" ht="15.75" customHeight="1">
      <c r="A8" s="1"/>
      <c r="B8" s="89" t="s">
        <v>149</v>
      </c>
      <c r="C8" s="334"/>
      <c r="D8" s="291"/>
      <c r="E8" s="335"/>
      <c r="F8" s="7"/>
      <c r="G8" s="86" t="s">
        <v>185</v>
      </c>
      <c r="H8" s="328"/>
      <c r="I8" s="328"/>
      <c r="J8" s="98"/>
      <c r="K8" s="123"/>
      <c r="M8" s="13" t="s">
        <v>153</v>
      </c>
      <c r="O8"/>
      <c r="P8"/>
      <c r="Q8" s="224" t="s">
        <v>535</v>
      </c>
      <c r="R8" s="225">
        <v>5.1999999999999998E-3</v>
      </c>
      <c r="S8"/>
      <c r="T8"/>
      <c r="U8" s="208" t="s">
        <v>44</v>
      </c>
      <c r="Z8" s="247" t="s">
        <v>604</v>
      </c>
      <c r="AA8" s="247" t="s">
        <v>602</v>
      </c>
      <c r="AB8" s="253" t="s">
        <v>603</v>
      </c>
      <c r="AC8" s="251" t="s">
        <v>603</v>
      </c>
    </row>
    <row r="9" spans="1:33" ht="17.25" customHeight="1">
      <c r="A9" s="1"/>
      <c r="B9" s="94" t="s">
        <v>150</v>
      </c>
      <c r="C9" s="91" t="s">
        <v>153</v>
      </c>
      <c r="D9" s="86" t="s">
        <v>151</v>
      </c>
      <c r="E9" s="91"/>
      <c r="F9" s="329" t="s">
        <v>211</v>
      </c>
      <c r="G9" s="288"/>
      <c r="H9" s="328"/>
      <c r="I9" s="328"/>
      <c r="J9" s="98"/>
      <c r="K9" s="123"/>
      <c r="O9"/>
      <c r="P9"/>
      <c r="Q9" s="79" t="s">
        <v>536</v>
      </c>
      <c r="R9">
        <v>1.08</v>
      </c>
      <c r="S9"/>
      <c r="T9"/>
      <c r="U9" s="210"/>
      <c r="Z9" s="247" t="s">
        <v>120</v>
      </c>
      <c r="AA9" s="247" t="s">
        <v>121</v>
      </c>
      <c r="AB9" s="250" t="s">
        <v>401</v>
      </c>
      <c r="AC9" s="251" t="s">
        <v>401</v>
      </c>
    </row>
    <row r="10" spans="1:33" ht="20.25" customHeight="1" thickBot="1">
      <c r="A10" s="1"/>
      <c r="B10" s="90" t="s">
        <v>152</v>
      </c>
      <c r="C10" s="81" t="s">
        <v>153</v>
      </c>
      <c r="D10" s="99"/>
      <c r="E10" s="99"/>
      <c r="F10" s="302" t="s">
        <v>210</v>
      </c>
      <c r="G10" s="303"/>
      <c r="H10" s="304" t="s">
        <v>154</v>
      </c>
      <c r="I10" s="305"/>
      <c r="J10" s="100"/>
      <c r="K10" s="123"/>
      <c r="O10"/>
      <c r="P10"/>
      <c r="Q10"/>
      <c r="R10"/>
      <c r="S10"/>
      <c r="T10"/>
      <c r="U10"/>
      <c r="Z10" s="254" t="s">
        <v>52</v>
      </c>
      <c r="AA10" s="255" t="s">
        <v>53</v>
      </c>
      <c r="AB10" s="250" t="s">
        <v>402</v>
      </c>
      <c r="AC10" s="251" t="s">
        <v>403</v>
      </c>
    </row>
    <row r="11" spans="1:33" ht="19.5" customHeight="1" thickTop="1" thickBot="1">
      <c r="A11" s="1"/>
      <c r="B11" s="1"/>
      <c r="C11" s="1"/>
      <c r="D11" s="101"/>
      <c r="E11" s="101"/>
      <c r="F11" s="1"/>
      <c r="G11" s="1"/>
      <c r="H11" s="1"/>
      <c r="I11" s="1"/>
      <c r="J11" s="1"/>
      <c r="K11" s="123"/>
      <c r="N11" s="13" t="s">
        <v>164</v>
      </c>
      <c r="O11"/>
      <c r="P11"/>
      <c r="Q11" s="209" t="s">
        <v>36</v>
      </c>
      <c r="R11" s="209"/>
      <c r="S11"/>
      <c r="T11"/>
      <c r="U11" s="209" t="s">
        <v>405</v>
      </c>
      <c r="V11" s="210"/>
      <c r="Z11" s="221" t="s">
        <v>569</v>
      </c>
      <c r="AA11" s="247" t="s">
        <v>570</v>
      </c>
      <c r="AB11" s="253" t="s">
        <v>571</v>
      </c>
      <c r="AC11" s="256" t="s">
        <v>571</v>
      </c>
    </row>
    <row r="12" spans="1:33" ht="16.5" customHeight="1">
      <c r="A12" s="1"/>
      <c r="B12" s="336" t="s">
        <v>194</v>
      </c>
      <c r="C12" s="337"/>
      <c r="D12" s="124" t="s">
        <v>269</v>
      </c>
      <c r="E12" s="108" t="s">
        <v>195</v>
      </c>
      <c r="F12" s="102"/>
      <c r="G12" s="1"/>
      <c r="H12" s="1"/>
      <c r="I12" s="1"/>
      <c r="J12" s="1"/>
      <c r="K12" s="83"/>
      <c r="O12"/>
      <c r="P12"/>
      <c r="Q12"/>
      <c r="R12"/>
      <c r="S12"/>
      <c r="T12"/>
      <c r="U12" s="211" t="s">
        <v>339</v>
      </c>
      <c r="V12" s="212"/>
      <c r="W12" s="212"/>
      <c r="X12" s="212"/>
      <c r="Y12" s="212"/>
      <c r="Z12" s="247" t="s">
        <v>362</v>
      </c>
      <c r="AA12" s="247" t="s">
        <v>363</v>
      </c>
      <c r="AB12" s="250" t="s">
        <v>404</v>
      </c>
      <c r="AC12" s="250" t="s">
        <v>404</v>
      </c>
    </row>
    <row r="13" spans="1:33" ht="16.5" customHeight="1">
      <c r="A13" s="1"/>
      <c r="B13" s="315" t="s">
        <v>273</v>
      </c>
      <c r="C13" s="316"/>
      <c r="D13" s="112">
        <f>Costings!M7</f>
        <v>0</v>
      </c>
      <c r="E13" s="113">
        <f>D13</f>
        <v>0</v>
      </c>
      <c r="F13" s="102"/>
      <c r="G13" s="83"/>
      <c r="H13" s="1"/>
      <c r="I13" s="1"/>
      <c r="J13" s="1"/>
      <c r="K13" s="83"/>
      <c r="O13"/>
      <c r="P13"/>
      <c r="Q13" s="208" t="s">
        <v>38</v>
      </c>
      <c r="R13" s="208" t="s">
        <v>331</v>
      </c>
      <c r="S13"/>
      <c r="T13"/>
      <c r="U13" s="213" t="s">
        <v>408</v>
      </c>
      <c r="V13" s="213"/>
      <c r="W13" s="214"/>
      <c r="X13" s="214"/>
      <c r="Y13" s="214"/>
      <c r="Z13" s="257" t="s">
        <v>589</v>
      </c>
      <c r="AA13" s="255" t="s">
        <v>297</v>
      </c>
      <c r="AB13" s="253" t="s">
        <v>449</v>
      </c>
      <c r="AC13" s="251" t="s">
        <v>449</v>
      </c>
    </row>
    <row r="14" spans="1:33" ht="16.5" thickBot="1">
      <c r="A14" s="1"/>
      <c r="B14" s="323" t="s">
        <v>236</v>
      </c>
      <c r="C14" s="324"/>
      <c r="D14" s="112">
        <f>Costings!M26</f>
        <v>0</v>
      </c>
      <c r="E14" s="113">
        <f>D14</f>
        <v>0</v>
      </c>
      <c r="F14" s="102"/>
      <c r="G14" s="338" t="s">
        <v>559</v>
      </c>
      <c r="H14" s="339"/>
      <c r="I14" s="339"/>
      <c r="J14" s="339"/>
      <c r="K14" s="340"/>
      <c r="L14" s="79" t="s">
        <v>554</v>
      </c>
      <c r="M14"/>
      <c r="N14"/>
      <c r="O14"/>
      <c r="P14"/>
      <c r="Q14" s="208" t="s">
        <v>295</v>
      </c>
      <c r="R14" s="208" t="s">
        <v>613</v>
      </c>
      <c r="S14"/>
      <c r="T14"/>
      <c r="U14" s="213" t="s">
        <v>411</v>
      </c>
      <c r="V14" s="214"/>
      <c r="W14" s="214"/>
      <c r="X14" s="214" t="s">
        <v>160</v>
      </c>
      <c r="Y14" s="214"/>
      <c r="Z14" s="260" t="s">
        <v>406</v>
      </c>
      <c r="AA14" s="247" t="s">
        <v>367</v>
      </c>
      <c r="AB14" s="250" t="s">
        <v>407</v>
      </c>
      <c r="AC14" s="261" t="s">
        <v>407</v>
      </c>
    </row>
    <row r="15" spans="1:33" ht="16.5" thickBot="1">
      <c r="A15" s="1"/>
      <c r="B15" s="326" t="s">
        <v>155</v>
      </c>
      <c r="C15" s="327"/>
      <c r="D15" s="191">
        <f>Costings!M35</f>
        <v>0</v>
      </c>
      <c r="E15" s="114">
        <f>D15</f>
        <v>0</v>
      </c>
      <c r="F15" s="102"/>
      <c r="G15" s="242" t="s">
        <v>375</v>
      </c>
      <c r="H15" s="243" t="s">
        <v>184</v>
      </c>
      <c r="I15" s="242" t="s">
        <v>376</v>
      </c>
      <c r="J15" s="243" t="s">
        <v>184</v>
      </c>
      <c r="K15" s="83"/>
      <c r="L15" s="240" t="s">
        <v>555</v>
      </c>
      <c r="M15" s="241"/>
      <c r="N15" s="241"/>
      <c r="O15" s="241"/>
      <c r="P15" s="241"/>
      <c r="Q15" s="208" t="s">
        <v>72</v>
      </c>
      <c r="R15" s="208" t="s">
        <v>645</v>
      </c>
      <c r="S15" s="241"/>
      <c r="T15"/>
      <c r="U15" s="213" t="s">
        <v>413</v>
      </c>
      <c r="V15" s="214"/>
      <c r="W15" s="214"/>
      <c r="X15" s="214"/>
      <c r="Y15" s="214"/>
      <c r="Z15" s="255" t="s">
        <v>54</v>
      </c>
      <c r="AA15" s="255" t="s">
        <v>55</v>
      </c>
      <c r="AB15" s="250" t="s">
        <v>409</v>
      </c>
      <c r="AC15" s="251" t="s">
        <v>410</v>
      </c>
    </row>
    <row r="16" spans="1:33" ht="16.5" thickBot="1">
      <c r="A16" s="1"/>
      <c r="B16" s="326" t="s">
        <v>270</v>
      </c>
      <c r="C16" s="327"/>
      <c r="D16" s="112">
        <f>Costings!M42</f>
        <v>0</v>
      </c>
      <c r="E16" s="114">
        <f>D16</f>
        <v>0</v>
      </c>
      <c r="F16" s="102"/>
      <c r="G16" s="195"/>
      <c r="H16" s="196"/>
      <c r="I16" s="197"/>
      <c r="J16" s="198"/>
      <c r="K16" s="83"/>
      <c r="L16"/>
      <c r="M16"/>
      <c r="N16"/>
      <c r="O16"/>
      <c r="P16"/>
      <c r="Q16" s="122" t="s">
        <v>606</v>
      </c>
      <c r="R16" s="122" t="s">
        <v>384</v>
      </c>
      <c r="S16"/>
      <c r="T16"/>
      <c r="U16" s="213" t="s">
        <v>415</v>
      </c>
      <c r="V16" s="214"/>
      <c r="W16" s="214"/>
      <c r="X16" s="214"/>
      <c r="Y16" s="214"/>
      <c r="Z16" s="247" t="s">
        <v>56</v>
      </c>
      <c r="AA16" s="247" t="s">
        <v>57</v>
      </c>
      <c r="AB16" s="250" t="s">
        <v>412</v>
      </c>
      <c r="AC16" s="251" t="s">
        <v>412</v>
      </c>
    </row>
    <row r="17" spans="1:29" ht="26.25">
      <c r="A17" s="1"/>
      <c r="B17" s="326" t="s">
        <v>179</v>
      </c>
      <c r="C17" s="327"/>
      <c r="D17" s="112"/>
      <c r="E17" s="122"/>
      <c r="F17" s="102"/>
      <c r="G17" s="199"/>
      <c r="H17" s="200"/>
      <c r="I17" s="201"/>
      <c r="J17" s="202"/>
      <c r="K17" s="83"/>
      <c r="L17" s="13" t="s">
        <v>556</v>
      </c>
      <c r="M17" s="13"/>
      <c r="O17" s="13"/>
      <c r="P17" s="13"/>
      <c r="Q17" s="208" t="s">
        <v>302</v>
      </c>
      <c r="R17" s="208" t="s">
        <v>605</v>
      </c>
      <c r="S17" t="s">
        <v>160</v>
      </c>
      <c r="T17"/>
      <c r="U17" s="213" t="s">
        <v>418</v>
      </c>
      <c r="V17" s="214"/>
      <c r="W17" s="214"/>
      <c r="X17" s="214"/>
      <c r="Y17" s="214"/>
      <c r="Z17" s="262" t="s">
        <v>122</v>
      </c>
      <c r="AA17" s="247" t="s">
        <v>123</v>
      </c>
      <c r="AB17" s="248" t="s">
        <v>414</v>
      </c>
      <c r="AC17" s="249" t="s">
        <v>414</v>
      </c>
    </row>
    <row r="18" spans="1:29" ht="16.5" thickBot="1">
      <c r="A18" s="1"/>
      <c r="B18" s="306" t="s">
        <v>180</v>
      </c>
      <c r="C18" s="307"/>
      <c r="D18" s="112">
        <f>SUM(D13:D16)</f>
        <v>0</v>
      </c>
      <c r="E18" s="115">
        <f>SUM(E13:E17)</f>
        <v>0</v>
      </c>
      <c r="F18" s="102"/>
      <c r="G18" s="203"/>
      <c r="H18" s="204"/>
      <c r="I18" s="205"/>
      <c r="J18" s="206"/>
      <c r="K18" s="83"/>
      <c r="L18"/>
      <c r="M18" s="239"/>
      <c r="N18"/>
      <c r="O18"/>
      <c r="P18"/>
      <c r="Q18" s="208" t="s">
        <v>648</v>
      </c>
      <c r="R18" s="208" t="s">
        <v>332</v>
      </c>
      <c r="S18" s="239"/>
      <c r="T18"/>
      <c r="U18" s="213" t="s">
        <v>421</v>
      </c>
      <c r="V18" s="214"/>
      <c r="W18" s="214"/>
      <c r="X18" s="214"/>
      <c r="Y18" s="214"/>
      <c r="Z18" s="263" t="s">
        <v>364</v>
      </c>
      <c r="AA18" s="263" t="s">
        <v>294</v>
      </c>
      <c r="AB18" s="250" t="s">
        <v>416</v>
      </c>
      <c r="AC18" s="251" t="s">
        <v>417</v>
      </c>
    </row>
    <row r="19" spans="1:29" ht="15.75">
      <c r="A19" s="1"/>
      <c r="B19" s="306" t="s">
        <v>181</v>
      </c>
      <c r="C19" s="307"/>
      <c r="D19" s="112">
        <f>D18*0.15</f>
        <v>0</v>
      </c>
      <c r="E19" s="112">
        <f>E18*0.15</f>
        <v>0</v>
      </c>
      <c r="F19" s="102"/>
      <c r="G19" s="244" t="s">
        <v>377</v>
      </c>
      <c r="H19" s="83"/>
      <c r="I19" s="83"/>
      <c r="J19" s="83"/>
      <c r="K19" s="83"/>
      <c r="L19" s="79" t="s">
        <v>557</v>
      </c>
      <c r="M19" s="239"/>
      <c r="N19"/>
      <c r="O19"/>
      <c r="P19"/>
      <c r="Q19" s="208" t="s">
        <v>607</v>
      </c>
      <c r="R19" s="208" t="s">
        <v>361</v>
      </c>
      <c r="S19" s="239"/>
      <c r="T19"/>
      <c r="U19" s="213" t="s">
        <v>423</v>
      </c>
      <c r="V19" s="214"/>
      <c r="W19" s="214"/>
      <c r="X19" s="214"/>
      <c r="Y19" s="214"/>
      <c r="Z19" s="259" t="s">
        <v>419</v>
      </c>
      <c r="AA19" s="259" t="s">
        <v>295</v>
      </c>
      <c r="AB19" s="253" t="s">
        <v>420</v>
      </c>
      <c r="AC19" s="251" t="s">
        <v>420</v>
      </c>
    </row>
    <row r="20" spans="1:29" ht="15.75" customHeight="1">
      <c r="A20" s="1"/>
      <c r="B20" s="332" t="s">
        <v>182</v>
      </c>
      <c r="C20" s="333"/>
      <c r="D20" s="112">
        <f>D18+D19</f>
        <v>0</v>
      </c>
      <c r="E20" s="115">
        <f>E18+E19</f>
        <v>0</v>
      </c>
      <c r="F20" s="102"/>
      <c r="G20" s="317"/>
      <c r="H20" s="318"/>
      <c r="I20" s="319"/>
      <c r="J20" s="83"/>
      <c r="K20" s="83"/>
      <c r="L20" s="240" t="s">
        <v>558</v>
      </c>
      <c r="M20"/>
      <c r="N20"/>
      <c r="O20"/>
      <c r="P20"/>
      <c r="Q20" s="208" t="s">
        <v>608</v>
      </c>
      <c r="R20" s="275" t="s">
        <v>333</v>
      </c>
      <c r="S20"/>
      <c r="T20"/>
      <c r="U20" s="212" t="s">
        <v>426</v>
      </c>
      <c r="V20" s="212"/>
      <c r="W20" s="212"/>
      <c r="X20" s="212"/>
      <c r="Y20" s="212"/>
      <c r="Z20" s="252" t="s">
        <v>422</v>
      </c>
      <c r="AA20" s="252" t="s">
        <v>560</v>
      </c>
      <c r="AB20" s="252" t="s">
        <v>572</v>
      </c>
      <c r="AC20" s="252"/>
    </row>
    <row r="21" spans="1:29" ht="15.75">
      <c r="A21" s="1"/>
      <c r="B21" s="320" t="s">
        <v>183</v>
      </c>
      <c r="C21" s="321"/>
      <c r="D21" s="112"/>
      <c r="E21" s="112">
        <f>E18-D18</f>
        <v>0</v>
      </c>
      <c r="F21" s="83"/>
      <c r="G21" s="245" t="s">
        <v>378</v>
      </c>
      <c r="H21" s="246"/>
      <c r="I21" s="246"/>
      <c r="J21" s="246"/>
      <c r="K21" s="83"/>
      <c r="L21" s="136"/>
      <c r="O21"/>
      <c r="P21"/>
      <c r="Q21" s="217" t="s">
        <v>609</v>
      </c>
      <c r="R21" s="208" t="s">
        <v>341</v>
      </c>
      <c r="S21"/>
      <c r="T21"/>
      <c r="U21" s="213" t="s">
        <v>428</v>
      </c>
      <c r="V21" s="214"/>
      <c r="W21" s="214"/>
      <c r="X21" s="214"/>
      <c r="Y21" s="214"/>
      <c r="Z21" s="247" t="s">
        <v>58</v>
      </c>
      <c r="AA21" s="247" t="s">
        <v>59</v>
      </c>
      <c r="AB21" s="253" t="s">
        <v>424</v>
      </c>
      <c r="AC21" s="251" t="s">
        <v>425</v>
      </c>
    </row>
    <row r="22" spans="1:29" ht="15.75">
      <c r="A22" s="1"/>
      <c r="B22" s="322"/>
      <c r="C22" s="322"/>
      <c r="D22" s="322"/>
      <c r="E22" s="322"/>
      <c r="F22" s="1"/>
      <c r="G22" s="341"/>
      <c r="H22" s="342"/>
      <c r="I22" s="342"/>
      <c r="J22" s="343"/>
      <c r="K22" s="83"/>
      <c r="L22" s="136"/>
      <c r="O22"/>
      <c r="P22"/>
      <c r="Q22" s="208" t="s">
        <v>649</v>
      </c>
      <c r="R22" s="276" t="s">
        <v>650</v>
      </c>
      <c r="S22"/>
      <c r="T22"/>
      <c r="U22" s="213" t="s">
        <v>430</v>
      </c>
      <c r="V22" s="214"/>
      <c r="W22" s="214"/>
      <c r="X22" s="214"/>
      <c r="Y22" s="214"/>
      <c r="Z22" s="255" t="s">
        <v>573</v>
      </c>
      <c r="AA22" s="255" t="s">
        <v>574</v>
      </c>
      <c r="AB22" s="250"/>
      <c r="AC22" s="251"/>
    </row>
    <row r="23" spans="1:29" ht="15.75">
      <c r="A23" s="1"/>
      <c r="B23" s="322"/>
      <c r="C23" s="322"/>
      <c r="D23" s="322"/>
      <c r="E23" s="322"/>
      <c r="F23" s="111"/>
      <c r="G23" s="344"/>
      <c r="H23" s="345"/>
      <c r="I23" s="345"/>
      <c r="J23" s="346"/>
      <c r="K23" s="83"/>
      <c r="L23" s="136"/>
      <c r="O23"/>
      <c r="P23"/>
      <c r="Q23" s="208" t="s">
        <v>639</v>
      </c>
      <c r="R23" s="208" t="s">
        <v>640</v>
      </c>
      <c r="S23"/>
      <c r="T23"/>
      <c r="U23" s="213" t="s">
        <v>433</v>
      </c>
      <c r="V23" s="214"/>
      <c r="W23" s="214"/>
      <c r="X23" s="214"/>
      <c r="Y23" s="214"/>
      <c r="Z23" s="255" t="s">
        <v>365</v>
      </c>
      <c r="AA23" s="255" t="s">
        <v>366</v>
      </c>
      <c r="AB23" s="264" t="s">
        <v>575</v>
      </c>
      <c r="AC23" s="264" t="s">
        <v>427</v>
      </c>
    </row>
    <row r="24" spans="1:29">
      <c r="A24" s="1"/>
      <c r="B24" s="8" t="s">
        <v>201</v>
      </c>
      <c r="C24" s="1"/>
      <c r="D24" s="322"/>
      <c r="E24" s="322"/>
      <c r="F24" s="1"/>
      <c r="G24" s="5"/>
      <c r="H24" s="103"/>
      <c r="I24" s="1"/>
      <c r="J24" s="109"/>
      <c r="K24" s="123"/>
      <c r="L24" s="136"/>
      <c r="O24"/>
      <c r="P24"/>
      <c r="Q24" s="208" t="s">
        <v>610</v>
      </c>
      <c r="R24" s="208" t="s">
        <v>334</v>
      </c>
      <c r="S24"/>
      <c r="T24"/>
      <c r="U24"/>
      <c r="Z24" s="247" t="s">
        <v>60</v>
      </c>
      <c r="AA24" s="247" t="s">
        <v>61</v>
      </c>
      <c r="AB24" s="250" t="s">
        <v>429</v>
      </c>
      <c r="AC24" s="251" t="s">
        <v>429</v>
      </c>
    </row>
    <row r="25" spans="1:29">
      <c r="A25" s="1"/>
      <c r="B25" s="7" t="s">
        <v>196</v>
      </c>
      <c r="C25" s="123"/>
      <c r="D25" s="7"/>
      <c r="E25" s="7"/>
      <c r="F25" s="1"/>
      <c r="G25" s="5"/>
      <c r="H25" s="1"/>
      <c r="I25" s="104" t="s">
        <v>207</v>
      </c>
      <c r="J25" s="347" t="s">
        <v>153</v>
      </c>
      <c r="K25" s="347"/>
      <c r="L25" s="136"/>
      <c r="O25"/>
      <c r="P25"/>
      <c r="Q25" s="208" t="s">
        <v>79</v>
      </c>
      <c r="R25" s="208" t="s">
        <v>618</v>
      </c>
      <c r="S25"/>
      <c r="T25"/>
      <c r="U25"/>
      <c r="Z25" s="260" t="s">
        <v>431</v>
      </c>
      <c r="AA25" s="247" t="s">
        <v>62</v>
      </c>
      <c r="AB25" s="250" t="s">
        <v>432</v>
      </c>
      <c r="AC25" s="251" t="s">
        <v>432</v>
      </c>
    </row>
    <row r="26" spans="1:29" ht="15" customHeight="1">
      <c r="A26" s="1"/>
      <c r="B26" s="1"/>
      <c r="C26" s="1"/>
      <c r="D26" s="322"/>
      <c r="E26" s="322"/>
      <c r="F26" s="1"/>
      <c r="G26" s="5"/>
      <c r="H26" s="1"/>
      <c r="I26" s="1"/>
      <c r="J26" s="1"/>
      <c r="K26" s="123"/>
      <c r="L26" s="136"/>
      <c r="O26"/>
      <c r="P26"/>
      <c r="Q26" s="208" t="s">
        <v>75</v>
      </c>
      <c r="R26" s="208" t="s">
        <v>668</v>
      </c>
      <c r="S26"/>
      <c r="T26"/>
      <c r="U26"/>
      <c r="Z26" s="262" t="s">
        <v>124</v>
      </c>
      <c r="AA26" s="247" t="s">
        <v>125</v>
      </c>
      <c r="AB26" s="250" t="s">
        <v>434</v>
      </c>
      <c r="AC26" s="251" t="s">
        <v>435</v>
      </c>
    </row>
    <row r="27" spans="1:29" ht="20.65" customHeight="1">
      <c r="A27" s="1"/>
      <c r="B27" s="325" t="str">
        <f>CONCATENATE(C3," ",D3)</f>
        <v xml:space="preserve"> </v>
      </c>
      <c r="C27" s="325"/>
      <c r="D27" s="283"/>
      <c r="E27" s="283"/>
      <c r="F27" s="283"/>
      <c r="G27" s="1"/>
      <c r="H27" s="283"/>
      <c r="I27" s="283"/>
      <c r="J27" s="1"/>
      <c r="K27" s="137"/>
      <c r="L27" s="138"/>
      <c r="M27" s="138"/>
      <c r="O27"/>
      <c r="P27"/>
      <c r="Q27" s="208" t="s">
        <v>616</v>
      </c>
      <c r="R27" s="208" t="s">
        <v>617</v>
      </c>
      <c r="S27"/>
      <c r="T27"/>
      <c r="U27" s="79" t="s">
        <v>440</v>
      </c>
      <c r="V27" s="122" t="s">
        <v>153</v>
      </c>
      <c r="W27" s="122" t="s">
        <v>154</v>
      </c>
      <c r="Z27" s="247" t="s">
        <v>63</v>
      </c>
      <c r="AA27" s="247" t="s">
        <v>64</v>
      </c>
      <c r="AB27" s="250" t="s">
        <v>436</v>
      </c>
      <c r="AC27" s="251" t="s">
        <v>436</v>
      </c>
    </row>
    <row r="28" spans="1:29" ht="15.75" customHeight="1">
      <c r="A28" s="1"/>
      <c r="B28" s="322" t="s">
        <v>272</v>
      </c>
      <c r="C28" s="322"/>
      <c r="D28" s="284" t="s">
        <v>197</v>
      </c>
      <c r="E28" s="284"/>
      <c r="F28" s="284"/>
      <c r="G28" s="8"/>
      <c r="H28" s="284" t="s">
        <v>198</v>
      </c>
      <c r="I28" s="284"/>
      <c r="J28" s="1"/>
      <c r="K28" s="137"/>
      <c r="L28" s="138"/>
      <c r="M28" s="138"/>
      <c r="O28"/>
      <c r="P28"/>
      <c r="Q28" s="208" t="s">
        <v>537</v>
      </c>
      <c r="R28" s="208" t="s">
        <v>335</v>
      </c>
      <c r="S28"/>
      <c r="T28"/>
      <c r="U28"/>
      <c r="V28" s="122" t="s">
        <v>154</v>
      </c>
      <c r="W28" s="122" t="s">
        <v>153</v>
      </c>
      <c r="Z28" s="247" t="s">
        <v>65</v>
      </c>
      <c r="AA28" s="247" t="s">
        <v>66</v>
      </c>
      <c r="AB28" s="250" t="s">
        <v>437</v>
      </c>
      <c r="AC28" s="251" t="s">
        <v>438</v>
      </c>
    </row>
    <row r="29" spans="1:29" ht="15.75" customHeight="1">
      <c r="A29" s="1"/>
      <c r="B29" s="7"/>
      <c r="C29" s="7"/>
      <c r="D29" s="85"/>
      <c r="E29" s="85"/>
      <c r="F29" s="85"/>
      <c r="G29" s="8"/>
      <c r="H29" s="85"/>
      <c r="I29" s="85"/>
      <c r="J29" s="1"/>
      <c r="K29" s="137"/>
      <c r="L29" s="138"/>
      <c r="M29" s="138"/>
      <c r="O29"/>
      <c r="P29"/>
      <c r="Q29" s="208" t="s">
        <v>651</v>
      </c>
      <c r="R29" s="208" t="s">
        <v>652</v>
      </c>
      <c r="S29"/>
      <c r="T29"/>
      <c r="U29"/>
      <c r="Z29" s="247" t="s">
        <v>67</v>
      </c>
      <c r="AA29" s="247" t="s">
        <v>68</v>
      </c>
      <c r="AB29" s="250" t="s">
        <v>439</v>
      </c>
      <c r="AC29" s="251" t="s">
        <v>439</v>
      </c>
    </row>
    <row r="30" spans="1:29" ht="20.100000000000001" customHeight="1">
      <c r="A30" s="1"/>
      <c r="B30" s="313">
        <f>Costings!B40</f>
        <v>0</v>
      </c>
      <c r="C30" s="314"/>
      <c r="D30" s="283"/>
      <c r="E30" s="283"/>
      <c r="F30" s="283"/>
      <c r="G30" s="1"/>
      <c r="H30" s="283"/>
      <c r="I30" s="283"/>
      <c r="J30" s="1"/>
      <c r="K30" s="137"/>
      <c r="L30" s="138"/>
      <c r="M30" s="138"/>
      <c r="O30"/>
      <c r="P30"/>
      <c r="Q30" s="208" t="s">
        <v>674</v>
      </c>
      <c r="R30" s="208" t="s">
        <v>675</v>
      </c>
      <c r="S30"/>
      <c r="T30"/>
      <c r="U30"/>
      <c r="Z30" s="247" t="s">
        <v>126</v>
      </c>
      <c r="AA30" s="247" t="s">
        <v>127</v>
      </c>
      <c r="AB30" s="250" t="s">
        <v>441</v>
      </c>
      <c r="AC30" s="251" t="s">
        <v>442</v>
      </c>
    </row>
    <row r="31" spans="1:29" ht="15.75" customHeight="1">
      <c r="A31" s="1"/>
      <c r="B31" s="322" t="s">
        <v>271</v>
      </c>
      <c r="C31" s="322"/>
      <c r="D31" s="284" t="s">
        <v>197</v>
      </c>
      <c r="E31" s="284"/>
      <c r="F31" s="284"/>
      <c r="G31" s="8"/>
      <c r="H31" s="284" t="s">
        <v>198</v>
      </c>
      <c r="I31" s="284"/>
      <c r="J31" s="1"/>
      <c r="K31" s="137"/>
      <c r="L31" s="138"/>
      <c r="M31" s="138"/>
      <c r="O31"/>
      <c r="P31"/>
      <c r="Q31" s="208" t="s">
        <v>653</v>
      </c>
      <c r="R31" s="208" t="s">
        <v>654</v>
      </c>
      <c r="S31"/>
      <c r="T31"/>
      <c r="U31" s="79" t="s">
        <v>447</v>
      </c>
      <c r="V31" s="215" t="s">
        <v>131</v>
      </c>
      <c r="W31" s="216"/>
      <c r="Z31" s="247" t="s">
        <v>69</v>
      </c>
      <c r="AA31" s="247" t="s">
        <v>39</v>
      </c>
      <c r="AB31" s="250" t="s">
        <v>443</v>
      </c>
      <c r="AC31" s="251" t="s">
        <v>443</v>
      </c>
    </row>
    <row r="32" spans="1:29" ht="24.75" customHeight="1">
      <c r="A32" s="1"/>
      <c r="B32" s="286" t="s">
        <v>199</v>
      </c>
      <c r="C32" s="286"/>
      <c r="D32" s="286"/>
      <c r="E32" s="286"/>
      <c r="F32" s="286"/>
      <c r="G32" s="286"/>
      <c r="H32" s="286"/>
      <c r="I32" s="286"/>
      <c r="J32" s="1"/>
      <c r="K32" s="137"/>
      <c r="L32" s="138"/>
      <c r="M32" s="138"/>
      <c r="O32"/>
      <c r="P32"/>
      <c r="Q32" s="208" t="s">
        <v>655</v>
      </c>
      <c r="R32" s="208" t="s">
        <v>656</v>
      </c>
      <c r="S32"/>
      <c r="T32"/>
      <c r="U32"/>
      <c r="V32" s="215" t="s">
        <v>132</v>
      </c>
      <c r="W32" s="216"/>
      <c r="Z32" s="247" t="s">
        <v>70</v>
      </c>
      <c r="AA32" s="247" t="s">
        <v>71</v>
      </c>
      <c r="AB32" s="253" t="s">
        <v>444</v>
      </c>
      <c r="AC32" s="251" t="s">
        <v>444</v>
      </c>
    </row>
    <row r="33" spans="1:29" ht="15.75" customHeight="1">
      <c r="A33" s="1"/>
      <c r="B33" s="286"/>
      <c r="C33" s="286"/>
      <c r="D33" s="286"/>
      <c r="E33" s="286"/>
      <c r="F33" s="286"/>
      <c r="G33" s="286"/>
      <c r="H33" s="286"/>
      <c r="I33" s="286"/>
      <c r="J33" s="1"/>
      <c r="K33" s="137"/>
      <c r="L33" s="138"/>
      <c r="M33" s="138"/>
      <c r="O33"/>
      <c r="P33"/>
      <c r="Q33" s="208" t="s">
        <v>538</v>
      </c>
      <c r="R33" s="208" t="s">
        <v>539</v>
      </c>
      <c r="S33"/>
      <c r="T33"/>
      <c r="U33"/>
      <c r="V33" s="215" t="s">
        <v>133</v>
      </c>
      <c r="W33" s="216"/>
      <c r="Z33" s="260" t="s">
        <v>445</v>
      </c>
      <c r="AA33" s="247" t="s">
        <v>72</v>
      </c>
      <c r="AB33" s="253" t="s">
        <v>446</v>
      </c>
      <c r="AC33" s="251" t="s">
        <v>446</v>
      </c>
    </row>
    <row r="34" spans="1:29" ht="15.75" customHeight="1">
      <c r="A34" s="1"/>
      <c r="B34" s="286"/>
      <c r="C34" s="286"/>
      <c r="D34" s="286"/>
      <c r="E34" s="286"/>
      <c r="F34" s="286"/>
      <c r="G34" s="286"/>
      <c r="H34" s="286"/>
      <c r="I34" s="286"/>
      <c r="J34" s="1"/>
      <c r="K34" s="137"/>
      <c r="L34" s="138"/>
      <c r="M34" s="138"/>
      <c r="O34"/>
      <c r="P34"/>
      <c r="Q34" s="277" t="s">
        <v>540</v>
      </c>
      <c r="R34" s="277" t="s">
        <v>342</v>
      </c>
      <c r="S34"/>
      <c r="T34"/>
      <c r="U34"/>
      <c r="V34" s="215" t="s">
        <v>134</v>
      </c>
      <c r="W34" s="216"/>
      <c r="Z34" s="247" t="s">
        <v>286</v>
      </c>
      <c r="AA34" s="247" t="s">
        <v>296</v>
      </c>
      <c r="AB34" s="265"/>
      <c r="AC34" s="249" t="s">
        <v>448</v>
      </c>
    </row>
    <row r="35" spans="1:2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37"/>
      <c r="L35" s="138"/>
      <c r="M35" s="138"/>
      <c r="O35"/>
      <c r="P35"/>
      <c r="Q35" s="208" t="s">
        <v>657</v>
      </c>
      <c r="R35" s="208" t="s">
        <v>658</v>
      </c>
      <c r="S35"/>
      <c r="T35"/>
      <c r="U35"/>
      <c r="V35" s="217" t="s">
        <v>373</v>
      </c>
      <c r="W35" s="218"/>
      <c r="Z35" s="247" t="s">
        <v>576</v>
      </c>
      <c r="AA35" s="247" t="s">
        <v>561</v>
      </c>
      <c r="AB35" s="122" t="s">
        <v>562</v>
      </c>
      <c r="AC35" s="266" t="s">
        <v>562</v>
      </c>
    </row>
    <row r="36" spans="1:29" ht="15.75" customHeight="1">
      <c r="A36" s="1"/>
      <c r="B36" s="295"/>
      <c r="C36" s="296"/>
      <c r="D36" s="285"/>
      <c r="E36" s="283"/>
      <c r="F36" s="283"/>
      <c r="G36" s="1"/>
      <c r="H36" s="283"/>
      <c r="I36" s="283"/>
      <c r="J36" s="1"/>
      <c r="K36" s="137"/>
      <c r="L36" s="138"/>
      <c r="M36" s="138"/>
      <c r="O36"/>
      <c r="P36"/>
      <c r="Q36" s="208" t="s">
        <v>659</v>
      </c>
      <c r="R36" s="208" t="s">
        <v>660</v>
      </c>
      <c r="S36"/>
      <c r="T36"/>
      <c r="U36"/>
      <c r="V36" s="219" t="s">
        <v>374</v>
      </c>
      <c r="W36" s="220"/>
      <c r="Z36" s="255" t="s">
        <v>287</v>
      </c>
      <c r="AA36" s="255" t="s">
        <v>297</v>
      </c>
      <c r="AB36" s="253" t="s">
        <v>449</v>
      </c>
      <c r="AC36" s="251" t="s">
        <v>449</v>
      </c>
    </row>
    <row r="37" spans="1:29" ht="18.75">
      <c r="A37" s="1"/>
      <c r="B37" s="282" t="s">
        <v>200</v>
      </c>
      <c r="C37" s="282"/>
      <c r="D37" s="284" t="s">
        <v>197</v>
      </c>
      <c r="E37" s="284"/>
      <c r="F37" s="284"/>
      <c r="G37" s="8"/>
      <c r="H37" s="284" t="s">
        <v>198</v>
      </c>
      <c r="I37" s="284"/>
      <c r="J37" s="1"/>
      <c r="K37" s="137"/>
      <c r="L37" s="138"/>
      <c r="M37" s="138"/>
      <c r="O37"/>
      <c r="P37"/>
      <c r="Q37" s="208" t="s">
        <v>61</v>
      </c>
      <c r="R37" s="208" t="s">
        <v>661</v>
      </c>
      <c r="S37"/>
      <c r="T37"/>
      <c r="U37"/>
      <c r="Z37" s="267" t="s">
        <v>74</v>
      </c>
      <c r="AA37" s="267" t="s">
        <v>75</v>
      </c>
      <c r="AB37" s="250" t="s">
        <v>450</v>
      </c>
      <c r="AC37" s="251" t="s">
        <v>450</v>
      </c>
    </row>
    <row r="38" spans="1:29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23"/>
      <c r="O38"/>
      <c r="P38"/>
      <c r="Q38" s="208" t="s">
        <v>664</v>
      </c>
      <c r="R38" s="208" t="s">
        <v>665</v>
      </c>
      <c r="S38"/>
      <c r="T38"/>
      <c r="U38" t="s">
        <v>457</v>
      </c>
      <c r="V38" s="221" t="s">
        <v>339</v>
      </c>
      <c r="Z38" s="247" t="s">
        <v>288</v>
      </c>
      <c r="AA38" s="247" t="s">
        <v>295</v>
      </c>
      <c r="AB38" s="250" t="s">
        <v>451</v>
      </c>
      <c r="AC38" s="251" t="s">
        <v>452</v>
      </c>
    </row>
    <row r="39" spans="1:29" ht="15.75">
      <c r="A39" s="1"/>
      <c r="B39" s="297"/>
      <c r="C39" s="298"/>
      <c r="D39" s="285"/>
      <c r="E39" s="283"/>
      <c r="F39" s="283"/>
      <c r="G39" s="1"/>
      <c r="H39" s="92"/>
      <c r="I39" s="92"/>
      <c r="J39" s="1"/>
      <c r="K39" s="123"/>
      <c r="O39"/>
      <c r="P39"/>
      <c r="Q39" s="208" t="s">
        <v>541</v>
      </c>
      <c r="R39" s="208" t="s">
        <v>343</v>
      </c>
      <c r="S39"/>
      <c r="T39"/>
      <c r="U39" s="79"/>
      <c r="V39" s="221" t="s">
        <v>136</v>
      </c>
      <c r="Z39" s="255" t="s">
        <v>289</v>
      </c>
      <c r="AA39" s="255" t="s">
        <v>298</v>
      </c>
      <c r="AB39" s="250" t="s">
        <v>453</v>
      </c>
      <c r="AC39" s="251" t="s">
        <v>453</v>
      </c>
    </row>
    <row r="40" spans="1:29">
      <c r="A40" s="1"/>
      <c r="B40" s="282" t="s">
        <v>202</v>
      </c>
      <c r="C40" s="282"/>
      <c r="D40" s="284" t="s">
        <v>197</v>
      </c>
      <c r="E40" s="284"/>
      <c r="F40" s="284"/>
      <c r="G40" s="8"/>
      <c r="H40" s="284" t="s">
        <v>198</v>
      </c>
      <c r="I40" s="284"/>
      <c r="J40" s="1"/>
      <c r="K40" s="123"/>
      <c r="O40"/>
      <c r="P40"/>
      <c r="Q40" s="208" t="s">
        <v>85</v>
      </c>
      <c r="R40" s="208" t="s">
        <v>673</v>
      </c>
      <c r="S40"/>
      <c r="T40"/>
      <c r="U40" s="79"/>
      <c r="V40" s="221" t="s">
        <v>344</v>
      </c>
      <c r="Z40" s="247" t="s">
        <v>290</v>
      </c>
      <c r="AA40" s="247" t="s">
        <v>299</v>
      </c>
      <c r="AB40" s="268" t="s">
        <v>454</v>
      </c>
      <c r="AC40" s="264" t="s">
        <v>454</v>
      </c>
    </row>
    <row r="41" spans="1:29" ht="17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23"/>
      <c r="O41"/>
      <c r="P41"/>
      <c r="Q41" s="208" t="s">
        <v>614</v>
      </c>
      <c r="R41" s="208" t="s">
        <v>615</v>
      </c>
      <c r="S41"/>
      <c r="T41"/>
      <c r="U41"/>
      <c r="V41" s="221" t="s">
        <v>260</v>
      </c>
      <c r="Z41" s="260" t="s">
        <v>455</v>
      </c>
      <c r="AA41" s="252" t="s">
        <v>456</v>
      </c>
      <c r="AB41" s="252" t="s">
        <v>563</v>
      </c>
      <c r="AC41" s="252" t="s">
        <v>563</v>
      </c>
    </row>
    <row r="42" spans="1:29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23"/>
      <c r="O42"/>
      <c r="P42"/>
      <c r="Q42" s="208" t="s">
        <v>670</v>
      </c>
      <c r="R42" s="208" t="s">
        <v>671</v>
      </c>
      <c r="S42"/>
      <c r="T42"/>
      <c r="U42"/>
      <c r="V42" s="221" t="s">
        <v>345</v>
      </c>
      <c r="Z42" s="247" t="s">
        <v>291</v>
      </c>
      <c r="AA42" s="247" t="s">
        <v>300</v>
      </c>
      <c r="AB42" s="253" t="s">
        <v>458</v>
      </c>
      <c r="AC42" s="264" t="s">
        <v>458</v>
      </c>
    </row>
    <row r="43" spans="1:29" ht="15.75">
      <c r="A43" s="1"/>
      <c r="B43" s="297">
        <f>C2</f>
        <v>0</v>
      </c>
      <c r="C43" s="298"/>
      <c r="D43" s="285"/>
      <c r="E43" s="283"/>
      <c r="F43" s="283"/>
      <c r="G43" s="1"/>
      <c r="H43" s="283"/>
      <c r="I43" s="283"/>
      <c r="J43" s="1"/>
      <c r="K43" s="123"/>
      <c r="O43"/>
      <c r="P43" t="s">
        <v>542</v>
      </c>
      <c r="Q43" s="208" t="s">
        <v>662</v>
      </c>
      <c r="R43" s="208" t="s">
        <v>663</v>
      </c>
      <c r="S43"/>
      <c r="T43"/>
      <c r="U43"/>
      <c r="V43" s="221" t="s">
        <v>137</v>
      </c>
      <c r="Z43" s="247" t="s">
        <v>76</v>
      </c>
      <c r="AA43" s="247" t="s">
        <v>77</v>
      </c>
      <c r="AB43" s="250" t="s">
        <v>459</v>
      </c>
      <c r="AC43" s="251" t="s">
        <v>459</v>
      </c>
    </row>
    <row r="44" spans="1:29">
      <c r="A44" s="1"/>
      <c r="B44" s="282" t="s">
        <v>203</v>
      </c>
      <c r="C44" s="282"/>
      <c r="D44" s="284" t="s">
        <v>197</v>
      </c>
      <c r="E44" s="284"/>
      <c r="F44" s="284"/>
      <c r="G44" s="8"/>
      <c r="H44" s="284" t="s">
        <v>198</v>
      </c>
      <c r="I44" s="284"/>
      <c r="J44" s="1"/>
      <c r="K44" s="123"/>
      <c r="O44"/>
      <c r="P44"/>
      <c r="Q44" s="208" t="s">
        <v>637</v>
      </c>
      <c r="R44" s="208" t="s">
        <v>638</v>
      </c>
      <c r="S44"/>
      <c r="T44"/>
      <c r="U44"/>
      <c r="V44" s="221" t="s">
        <v>346</v>
      </c>
      <c r="Z44" s="255" t="s">
        <v>78</v>
      </c>
      <c r="AA44" s="255" t="s">
        <v>79</v>
      </c>
      <c r="AB44" s="250" t="s">
        <v>460</v>
      </c>
      <c r="AC44" s="251" t="s">
        <v>460</v>
      </c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23"/>
      <c r="N45" s="140"/>
      <c r="O45"/>
      <c r="P45"/>
      <c r="Q45" s="208" t="s">
        <v>666</v>
      </c>
      <c r="R45" s="208" t="s">
        <v>667</v>
      </c>
      <c r="S45"/>
      <c r="T45"/>
      <c r="U45"/>
      <c r="V45" s="221" t="s">
        <v>347</v>
      </c>
      <c r="Z45" s="247" t="s">
        <v>80</v>
      </c>
      <c r="AA45" s="247" t="s">
        <v>38</v>
      </c>
      <c r="AB45" s="253"/>
      <c r="AC45" s="264"/>
    </row>
    <row r="46" spans="1:29" ht="15.75">
      <c r="A46" s="1"/>
      <c r="B46" s="106" t="s">
        <v>204</v>
      </c>
      <c r="C46" s="1"/>
      <c r="D46" s="1"/>
      <c r="E46" s="1"/>
      <c r="F46" s="1"/>
      <c r="G46" s="1"/>
      <c r="H46" s="1"/>
      <c r="I46" s="1"/>
      <c r="J46" s="1"/>
      <c r="K46" s="123"/>
      <c r="N46" s="141"/>
      <c r="O46"/>
      <c r="P46"/>
      <c r="Q46"/>
      <c r="R46"/>
      <c r="S46"/>
      <c r="T46"/>
      <c r="U46"/>
      <c r="V46" s="221" t="s">
        <v>138</v>
      </c>
      <c r="Z46" s="247" t="s">
        <v>641</v>
      </c>
      <c r="AA46" s="247" t="s">
        <v>642</v>
      </c>
      <c r="AB46" s="253" t="s">
        <v>643</v>
      </c>
      <c r="AC46" s="264" t="s">
        <v>644</v>
      </c>
    </row>
    <row r="47" spans="1:29" ht="8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23"/>
      <c r="N47" s="141"/>
      <c r="O47"/>
      <c r="P47"/>
      <c r="Q47"/>
      <c r="R47"/>
      <c r="S47"/>
      <c r="T47"/>
      <c r="U47"/>
      <c r="V47" s="221" t="s">
        <v>348</v>
      </c>
      <c r="Z47" s="247" t="s">
        <v>81</v>
      </c>
      <c r="AA47" s="247" t="s">
        <v>82</v>
      </c>
      <c r="AB47" s="253" t="s">
        <v>461</v>
      </c>
      <c r="AC47" s="251" t="s">
        <v>461</v>
      </c>
    </row>
    <row r="48" spans="1:29" ht="2.6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23"/>
      <c r="N48" s="141"/>
      <c r="O48"/>
      <c r="P48"/>
      <c r="Q48" t="s">
        <v>380</v>
      </c>
      <c r="R48"/>
      <c r="S48"/>
      <c r="T48"/>
      <c r="U48"/>
      <c r="V48" s="221" t="s">
        <v>349</v>
      </c>
      <c r="Z48" s="252" t="s">
        <v>612</v>
      </c>
      <c r="AA48" s="252" t="s">
        <v>463</v>
      </c>
      <c r="AB48" s="252" t="s">
        <v>590</v>
      </c>
      <c r="AC48" s="252" t="s">
        <v>590</v>
      </c>
    </row>
    <row r="49" spans="1:29" ht="15" customHeight="1">
      <c r="A49" s="1"/>
      <c r="B49" s="278" t="str">
        <f>IF(E18&gt;50000,"Prof Richard Blaikie", "Dr Martin Gagnon")</f>
        <v>Dr Martin Gagnon</v>
      </c>
      <c r="C49" s="278"/>
      <c r="D49" s="283"/>
      <c r="E49" s="283"/>
      <c r="F49" s="283"/>
      <c r="G49" s="1"/>
      <c r="H49" s="283"/>
      <c r="I49" s="283"/>
      <c r="J49" s="1"/>
      <c r="K49" s="123"/>
      <c r="N49" s="141"/>
      <c r="O49"/>
      <c r="P49"/>
      <c r="Q49" t="s">
        <v>381</v>
      </c>
      <c r="R49"/>
      <c r="S49"/>
      <c r="T49"/>
      <c r="U49"/>
      <c r="V49" s="221" t="s">
        <v>419</v>
      </c>
      <c r="Z49" s="247" t="s">
        <v>83</v>
      </c>
      <c r="AA49" s="247" t="s">
        <v>84</v>
      </c>
      <c r="AB49" s="250" t="s">
        <v>669</v>
      </c>
      <c r="AC49" s="251" t="s">
        <v>669</v>
      </c>
    </row>
    <row r="50" spans="1:29" ht="22.35" customHeight="1">
      <c r="A50" s="1"/>
      <c r="B50" s="284" t="str">
        <f>IF(B49="Dr Martin Gagnon","Director (R&amp;E)","DVC(R)")</f>
        <v>Director (R&amp;E)</v>
      </c>
      <c r="C50" s="284"/>
      <c r="D50" s="284" t="s">
        <v>197</v>
      </c>
      <c r="E50" s="284"/>
      <c r="F50" s="284"/>
      <c r="G50" s="8"/>
      <c r="H50" s="105" t="s">
        <v>198</v>
      </c>
      <c r="I50" s="105"/>
      <c r="J50" s="1"/>
      <c r="K50" s="123"/>
      <c r="O50"/>
      <c r="P50" s="226" t="s">
        <v>544</v>
      </c>
      <c r="Q50" t="s">
        <v>382</v>
      </c>
      <c r="R50"/>
      <c r="S50"/>
      <c r="T50"/>
      <c r="U50"/>
      <c r="V50" s="221" t="s">
        <v>470</v>
      </c>
      <c r="Z50" s="247" t="s">
        <v>292</v>
      </c>
      <c r="AA50" s="247" t="s">
        <v>85</v>
      </c>
      <c r="AB50" s="253" t="s">
        <v>462</v>
      </c>
      <c r="AC50" s="251" t="s">
        <v>462</v>
      </c>
    </row>
    <row r="51" spans="1:29" ht="17.10000000000000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23"/>
      <c r="O51"/>
      <c r="P51"/>
      <c r="Q51" t="s">
        <v>383</v>
      </c>
      <c r="R51"/>
      <c r="S51"/>
      <c r="T51"/>
      <c r="U51"/>
      <c r="V51" s="221" t="s">
        <v>139</v>
      </c>
      <c r="Z51" s="247" t="s">
        <v>87</v>
      </c>
      <c r="AA51" s="247" t="s">
        <v>88</v>
      </c>
      <c r="AB51" s="250" t="s">
        <v>465</v>
      </c>
      <c r="AC51" s="251" t="s">
        <v>466</v>
      </c>
    </row>
    <row r="52" spans="1:29" ht="17.100000000000001" customHeight="1">
      <c r="A52" s="1"/>
      <c r="B52" s="8" t="s">
        <v>259</v>
      </c>
      <c r="C52" s="1"/>
      <c r="D52" s="1"/>
      <c r="E52" s="1"/>
      <c r="F52" s="1"/>
      <c r="G52" s="1"/>
      <c r="H52" s="1"/>
      <c r="I52" s="1"/>
      <c r="J52" s="1"/>
      <c r="K52" s="123"/>
      <c r="O52"/>
      <c r="P52"/>
      <c r="Q52" t="s">
        <v>543</v>
      </c>
      <c r="R52"/>
      <c r="S52"/>
      <c r="T52"/>
      <c r="U52"/>
      <c r="V52" s="221" t="s">
        <v>350</v>
      </c>
      <c r="Z52" s="247" t="s">
        <v>89</v>
      </c>
      <c r="AA52" s="247" t="s">
        <v>90</v>
      </c>
      <c r="AB52" s="250" t="s">
        <v>467</v>
      </c>
      <c r="AC52" s="251" t="s">
        <v>467</v>
      </c>
    </row>
    <row r="53" spans="1:29" ht="37.5" customHeight="1">
      <c r="A53" s="1"/>
      <c r="B53" s="279"/>
      <c r="C53" s="280"/>
      <c r="D53" s="280"/>
      <c r="E53" s="280"/>
      <c r="F53" s="280"/>
      <c r="G53" s="280"/>
      <c r="H53" s="280"/>
      <c r="I53" s="281"/>
      <c r="J53" s="1"/>
      <c r="K53" s="123"/>
      <c r="O53"/>
      <c r="P53"/>
      <c r="Q53"/>
      <c r="R53"/>
      <c r="S53"/>
      <c r="T53"/>
      <c r="U53"/>
      <c r="V53" s="221" t="s">
        <v>336</v>
      </c>
      <c r="Z53" s="255" t="s">
        <v>91</v>
      </c>
      <c r="AA53" s="255" t="s">
        <v>92</v>
      </c>
      <c r="AB53" s="253" t="s">
        <v>468</v>
      </c>
      <c r="AC53" s="251" t="s">
        <v>469</v>
      </c>
    </row>
    <row r="54" spans="1:29" ht="37.5" customHeight="1">
      <c r="A54" s="1"/>
      <c r="B54" s="279"/>
      <c r="C54" s="280"/>
      <c r="D54" s="280"/>
      <c r="E54" s="280"/>
      <c r="F54" s="280"/>
      <c r="G54" s="280"/>
      <c r="H54" s="280"/>
      <c r="I54" s="281"/>
      <c r="J54" s="1"/>
      <c r="K54" s="123"/>
      <c r="O54"/>
      <c r="P54"/>
      <c r="Q54" s="226"/>
      <c r="R54"/>
      <c r="S54"/>
      <c r="T54"/>
      <c r="U54"/>
      <c r="V54" s="221" t="s">
        <v>337</v>
      </c>
      <c r="Z54" s="247" t="s">
        <v>21</v>
      </c>
      <c r="AA54" s="247" t="s">
        <v>93</v>
      </c>
      <c r="AB54" s="253" t="s">
        <v>471</v>
      </c>
      <c r="AC54" s="251" t="s">
        <v>472</v>
      </c>
    </row>
    <row r="55" spans="1:29" ht="37.5" customHeight="1">
      <c r="A55" s="1"/>
      <c r="B55" s="279"/>
      <c r="C55" s="280"/>
      <c r="D55" s="280"/>
      <c r="E55" s="280"/>
      <c r="F55" s="280"/>
      <c r="G55" s="280"/>
      <c r="H55" s="280"/>
      <c r="I55" s="281"/>
      <c r="J55" s="1"/>
      <c r="K55" s="123"/>
      <c r="O55"/>
      <c r="P55"/>
      <c r="Q55" s="227" t="s">
        <v>545</v>
      </c>
      <c r="R55">
        <v>1</v>
      </c>
      <c r="S55"/>
      <c r="T55"/>
      <c r="U55"/>
      <c r="V55" s="221" t="s">
        <v>351</v>
      </c>
      <c r="Z55" s="247" t="s">
        <v>94</v>
      </c>
      <c r="AA55" s="247" t="s">
        <v>95</v>
      </c>
      <c r="AB55" s="250" t="s">
        <v>473</v>
      </c>
      <c r="AC55" s="251" t="s">
        <v>473</v>
      </c>
    </row>
    <row r="56" spans="1:29" ht="37.5" customHeight="1">
      <c r="A56" s="1"/>
      <c r="B56" s="279"/>
      <c r="C56" s="280"/>
      <c r="D56" s="280"/>
      <c r="E56" s="280"/>
      <c r="F56" s="280"/>
      <c r="G56" s="280"/>
      <c r="H56" s="280"/>
      <c r="I56" s="281"/>
      <c r="J56" s="1"/>
      <c r="K56" s="123"/>
      <c r="O56"/>
      <c r="P56"/>
      <c r="Q56" s="228" t="s">
        <v>546</v>
      </c>
      <c r="R56">
        <v>2</v>
      </c>
      <c r="S56"/>
      <c r="T56"/>
      <c r="U56"/>
      <c r="V56" s="221" t="s">
        <v>140</v>
      </c>
      <c r="Z56" s="247" t="s">
        <v>591</v>
      </c>
      <c r="AA56" s="247" t="s">
        <v>96</v>
      </c>
      <c r="AB56" s="250" t="s">
        <v>474</v>
      </c>
      <c r="AC56" s="250" t="s">
        <v>474</v>
      </c>
    </row>
    <row r="57" spans="1:29" ht="37.5" customHeight="1">
      <c r="A57" s="1"/>
      <c r="B57" s="279"/>
      <c r="C57" s="280"/>
      <c r="D57" s="280"/>
      <c r="E57" s="280"/>
      <c r="F57" s="280"/>
      <c r="G57" s="280"/>
      <c r="H57" s="280"/>
      <c r="I57" s="281"/>
      <c r="J57" s="1"/>
      <c r="K57" s="123"/>
      <c r="O57"/>
      <c r="P57" t="s">
        <v>550</v>
      </c>
      <c r="Q57" s="228" t="s">
        <v>547</v>
      </c>
      <c r="R57">
        <v>3</v>
      </c>
      <c r="S57"/>
      <c r="T57"/>
      <c r="U57"/>
      <c r="V57" s="221" t="s">
        <v>482</v>
      </c>
      <c r="Z57" s="260" t="s">
        <v>475</v>
      </c>
      <c r="AA57" s="247" t="s">
        <v>73</v>
      </c>
      <c r="AB57" s="253"/>
      <c r="AC57" s="251" t="s">
        <v>476</v>
      </c>
    </row>
    <row r="58" spans="1:29" ht="37.5" customHeight="1">
      <c r="A58" s="1"/>
      <c r="B58" s="279"/>
      <c r="C58" s="280"/>
      <c r="D58" s="280"/>
      <c r="E58" s="280"/>
      <c r="F58" s="280"/>
      <c r="G58" s="280"/>
      <c r="H58" s="280"/>
      <c r="I58" s="281"/>
      <c r="J58" s="1"/>
      <c r="K58" s="123"/>
      <c r="O58"/>
      <c r="P58"/>
      <c r="Q58" s="227" t="s">
        <v>548</v>
      </c>
      <c r="R58">
        <v>4</v>
      </c>
      <c r="S58"/>
      <c r="T58"/>
      <c r="U58"/>
      <c r="V58" s="221" t="s">
        <v>141</v>
      </c>
      <c r="Z58" s="247" t="s">
        <v>97</v>
      </c>
      <c r="AA58" s="247" t="s">
        <v>98</v>
      </c>
      <c r="AB58" s="250" t="s">
        <v>477</v>
      </c>
      <c r="AC58" s="251" t="s">
        <v>478</v>
      </c>
    </row>
    <row r="59" spans="1:29" ht="37.5" customHeight="1">
      <c r="A59" s="1"/>
      <c r="B59" s="279"/>
      <c r="C59" s="280"/>
      <c r="D59" s="280"/>
      <c r="E59" s="280"/>
      <c r="F59" s="280"/>
      <c r="G59" s="280"/>
      <c r="H59" s="280"/>
      <c r="I59" s="281"/>
      <c r="J59" s="1"/>
      <c r="K59" s="123"/>
      <c r="O59"/>
      <c r="P59"/>
      <c r="Q59" s="227" t="s">
        <v>549</v>
      </c>
      <c r="R59">
        <v>5</v>
      </c>
      <c r="S59"/>
      <c r="T59"/>
      <c r="U59"/>
      <c r="V59" s="221" t="s">
        <v>352</v>
      </c>
      <c r="Z59" s="247" t="s">
        <v>592</v>
      </c>
      <c r="AA59" s="247" t="s">
        <v>128</v>
      </c>
      <c r="AB59" s="253" t="s">
        <v>479</v>
      </c>
      <c r="AC59" s="251" t="s">
        <v>479</v>
      </c>
    </row>
    <row r="60" spans="1:29" ht="37.5" customHeight="1">
      <c r="A60" s="1"/>
      <c r="B60" s="279"/>
      <c r="C60" s="280"/>
      <c r="D60" s="280"/>
      <c r="E60" s="280"/>
      <c r="F60" s="280"/>
      <c r="G60" s="280"/>
      <c r="H60" s="280"/>
      <c r="I60" s="281"/>
      <c r="J60" s="1"/>
      <c r="K60" s="123"/>
      <c r="O60"/>
      <c r="P60"/>
      <c r="Q60"/>
      <c r="R60"/>
      <c r="S60"/>
      <c r="T60"/>
      <c r="U60"/>
      <c r="V60" s="221" t="s">
        <v>487</v>
      </c>
      <c r="Z60" s="247" t="s">
        <v>99</v>
      </c>
      <c r="AA60" s="247" t="s">
        <v>100</v>
      </c>
      <c r="AB60" s="253" t="s">
        <v>480</v>
      </c>
      <c r="AC60" s="251" t="s">
        <v>481</v>
      </c>
    </row>
    <row r="61" spans="1:29" ht="37.5" customHeight="1">
      <c r="A61" s="1"/>
      <c r="B61" s="279"/>
      <c r="C61" s="280"/>
      <c r="D61" s="280"/>
      <c r="E61" s="280"/>
      <c r="F61" s="280"/>
      <c r="G61" s="280"/>
      <c r="H61" s="280"/>
      <c r="I61" s="281"/>
      <c r="J61" s="1"/>
      <c r="K61" s="123"/>
      <c r="O61"/>
      <c r="P61"/>
      <c r="Q61" s="227"/>
      <c r="R61"/>
      <c r="S61"/>
      <c r="T61"/>
      <c r="U61"/>
      <c r="V61" s="221" t="s">
        <v>338</v>
      </c>
      <c r="Z61" s="247" t="s">
        <v>101</v>
      </c>
      <c r="AA61" s="247" t="s">
        <v>102</v>
      </c>
      <c r="AB61" s="250" t="s">
        <v>483</v>
      </c>
      <c r="AC61" s="251" t="s">
        <v>484</v>
      </c>
    </row>
    <row r="62" spans="1:29" ht="37.5" customHeight="1">
      <c r="A62" s="1"/>
      <c r="B62" s="279"/>
      <c r="C62" s="280"/>
      <c r="D62" s="280"/>
      <c r="E62" s="280"/>
      <c r="F62" s="280"/>
      <c r="G62" s="280"/>
      <c r="H62" s="280"/>
      <c r="I62" s="281"/>
      <c r="J62" s="1"/>
      <c r="K62" s="123"/>
      <c r="O62"/>
      <c r="P62" t="s">
        <v>552</v>
      </c>
      <c r="Q62" s="229" t="s">
        <v>158</v>
      </c>
      <c r="R62"/>
      <c r="S62"/>
      <c r="T62"/>
      <c r="U62"/>
      <c r="V62" s="221" t="s">
        <v>491</v>
      </c>
      <c r="Z62" s="247" t="s">
        <v>103</v>
      </c>
      <c r="AA62" s="247" t="s">
        <v>104</v>
      </c>
      <c r="AB62" s="250" t="s">
        <v>485</v>
      </c>
      <c r="AC62" s="251" t="s">
        <v>485</v>
      </c>
    </row>
    <row r="63" spans="1:29" ht="37.5" customHeight="1">
      <c r="A63" s="1"/>
      <c r="B63" s="279"/>
      <c r="C63" s="280"/>
      <c r="D63" s="280"/>
      <c r="E63" s="280"/>
      <c r="F63" s="280"/>
      <c r="G63" s="280"/>
      <c r="H63" s="280"/>
      <c r="I63" s="281"/>
      <c r="J63" s="1"/>
      <c r="K63" s="123"/>
      <c r="O63"/>
      <c r="P63"/>
      <c r="Q63" s="229" t="s">
        <v>159</v>
      </c>
      <c r="R63"/>
      <c r="S63"/>
      <c r="T63"/>
      <c r="U63"/>
      <c r="V63" s="221" t="s">
        <v>142</v>
      </c>
      <c r="Z63" s="255" t="s">
        <v>105</v>
      </c>
      <c r="AA63" s="255" t="s">
        <v>106</v>
      </c>
      <c r="AB63" s="250" t="s">
        <v>486</v>
      </c>
      <c r="AC63" s="251" t="s">
        <v>486</v>
      </c>
    </row>
    <row r="64" spans="1:29" ht="37.5" customHeight="1">
      <c r="A64" s="1"/>
      <c r="B64" s="279"/>
      <c r="C64" s="280"/>
      <c r="D64" s="280"/>
      <c r="E64" s="280"/>
      <c r="F64" s="280"/>
      <c r="G64" s="280"/>
      <c r="H64" s="280"/>
      <c r="I64" s="281"/>
      <c r="J64" s="1"/>
      <c r="K64" s="123"/>
      <c r="O64"/>
      <c r="P64"/>
      <c r="Q64" s="13" t="s">
        <v>263</v>
      </c>
      <c r="R64"/>
      <c r="S64"/>
      <c r="T64"/>
      <c r="U64"/>
      <c r="V64" s="221" t="s">
        <v>353</v>
      </c>
      <c r="Z64" s="247" t="s">
        <v>283</v>
      </c>
      <c r="AA64" s="247" t="s">
        <v>301</v>
      </c>
      <c r="AB64" s="250" t="s">
        <v>488</v>
      </c>
      <c r="AC64" s="251" t="s">
        <v>489</v>
      </c>
    </row>
    <row r="65" spans="1:29" ht="37.5" customHeight="1">
      <c r="A65" s="1"/>
      <c r="B65" s="279"/>
      <c r="C65" s="280"/>
      <c r="D65" s="280"/>
      <c r="E65" s="280"/>
      <c r="F65" s="280"/>
      <c r="G65" s="280"/>
      <c r="H65" s="280"/>
      <c r="I65" s="281"/>
      <c r="J65" s="1"/>
      <c r="K65" s="123"/>
      <c r="O65"/>
      <c r="P65"/>
      <c r="Q65" s="13" t="s">
        <v>551</v>
      </c>
      <c r="R65"/>
      <c r="S65"/>
      <c r="T65"/>
      <c r="U65"/>
      <c r="V65" s="221" t="s">
        <v>354</v>
      </c>
      <c r="Z65" s="247" t="s">
        <v>593</v>
      </c>
      <c r="AA65" s="247" t="s">
        <v>107</v>
      </c>
      <c r="AB65" s="250" t="s">
        <v>490</v>
      </c>
      <c r="AC65" s="251"/>
    </row>
    <row r="66" spans="1:29" ht="37.5" customHeight="1">
      <c r="A66" s="1"/>
      <c r="B66" s="279"/>
      <c r="C66" s="280"/>
      <c r="D66" s="280"/>
      <c r="E66" s="280"/>
      <c r="F66" s="280"/>
      <c r="G66" s="280"/>
      <c r="H66" s="280"/>
      <c r="I66" s="281"/>
      <c r="J66" s="1"/>
      <c r="K66" s="123"/>
      <c r="O66"/>
      <c r="P66"/>
      <c r="Q66"/>
      <c r="R66"/>
      <c r="S66"/>
      <c r="T66"/>
      <c r="U66"/>
      <c r="V66" s="221" t="s">
        <v>498</v>
      </c>
      <c r="Z66" s="247" t="s">
        <v>108</v>
      </c>
      <c r="AA66" s="247" t="s">
        <v>109</v>
      </c>
      <c r="AB66" s="250" t="s">
        <v>492</v>
      </c>
      <c r="AC66" s="251" t="s">
        <v>493</v>
      </c>
    </row>
    <row r="67" spans="1:29" ht="37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23"/>
      <c r="O67"/>
      <c r="P67"/>
      <c r="Q67" s="230">
        <v>8846</v>
      </c>
      <c r="R67" s="230" t="s">
        <v>155</v>
      </c>
      <c r="S67"/>
      <c r="T67"/>
      <c r="U67"/>
      <c r="V67" s="221" t="s">
        <v>499</v>
      </c>
      <c r="Z67" s="221" t="s">
        <v>594</v>
      </c>
      <c r="AA67" s="258" t="s">
        <v>577</v>
      </c>
      <c r="AB67" s="250" t="s">
        <v>578</v>
      </c>
      <c r="AC67" s="261" t="s">
        <v>578</v>
      </c>
    </row>
    <row r="68" spans="1:29">
      <c r="O68"/>
      <c r="P68"/>
      <c r="Q68" s="230">
        <v>8848</v>
      </c>
      <c r="R68" s="230" t="s">
        <v>34</v>
      </c>
      <c r="S68"/>
      <c r="T68"/>
      <c r="U68"/>
      <c r="V68" s="221" t="s">
        <v>355</v>
      </c>
      <c r="Z68" s="247" t="s">
        <v>371</v>
      </c>
      <c r="AA68" s="259" t="s">
        <v>372</v>
      </c>
      <c r="AB68" s="250" t="s">
        <v>494</v>
      </c>
      <c r="AC68" s="261" t="s">
        <v>494</v>
      </c>
    </row>
    <row r="69" spans="1:29">
      <c r="O69"/>
      <c r="P69"/>
      <c r="Q69" s="230">
        <v>8851</v>
      </c>
      <c r="R69" s="230" t="s">
        <v>553</v>
      </c>
      <c r="S69"/>
      <c r="T69"/>
      <c r="U69"/>
      <c r="V69" s="221"/>
      <c r="Z69" s="247" t="s">
        <v>646</v>
      </c>
      <c r="AA69" s="259" t="s">
        <v>647</v>
      </c>
      <c r="AB69" s="250" t="s">
        <v>672</v>
      </c>
      <c r="AC69" s="261" t="s">
        <v>672</v>
      </c>
    </row>
    <row r="70" spans="1:29">
      <c r="O70"/>
      <c r="P70"/>
      <c r="Q70"/>
      <c r="R70"/>
      <c r="S70"/>
      <c r="T70"/>
      <c r="U70"/>
      <c r="V70" s="221" t="s">
        <v>143</v>
      </c>
      <c r="Z70" s="221" t="s">
        <v>579</v>
      </c>
      <c r="AA70" s="247" t="s">
        <v>580</v>
      </c>
      <c r="AB70" s="250" t="s">
        <v>581</v>
      </c>
      <c r="AC70" s="261" t="s">
        <v>581</v>
      </c>
    </row>
    <row r="71" spans="1:29">
      <c r="O71"/>
      <c r="P71"/>
      <c r="Q71" s="231">
        <v>5141</v>
      </c>
      <c r="R71"/>
      <c r="S71"/>
      <c r="T71"/>
      <c r="U71"/>
      <c r="V71" s="221" t="s">
        <v>340</v>
      </c>
      <c r="Z71" s="260" t="s">
        <v>495</v>
      </c>
      <c r="AA71" s="247" t="s">
        <v>110</v>
      </c>
      <c r="AB71" s="250" t="s">
        <v>496</v>
      </c>
      <c r="AC71" s="251" t="s">
        <v>496</v>
      </c>
    </row>
    <row r="72" spans="1:29">
      <c r="O72"/>
      <c r="P72"/>
      <c r="Q72" s="231"/>
      <c r="R72"/>
      <c r="S72"/>
      <c r="T72"/>
      <c r="U72"/>
      <c r="V72" s="221" t="s">
        <v>356</v>
      </c>
      <c r="Z72" s="247" t="s">
        <v>111</v>
      </c>
      <c r="AA72" s="247" t="s">
        <v>112</v>
      </c>
      <c r="AB72" s="250" t="s">
        <v>497</v>
      </c>
      <c r="AC72" s="251" t="s">
        <v>497</v>
      </c>
    </row>
    <row r="73" spans="1:29">
      <c r="O73"/>
      <c r="P73"/>
      <c r="Q73" s="232">
        <v>5151</v>
      </c>
      <c r="R73"/>
      <c r="S73"/>
      <c r="T73"/>
      <c r="U73"/>
      <c r="V73" s="221" t="s">
        <v>506</v>
      </c>
      <c r="Z73" s="221" t="s">
        <v>582</v>
      </c>
      <c r="AA73" s="247" t="s">
        <v>583</v>
      </c>
      <c r="AB73" s="253" t="s">
        <v>584</v>
      </c>
      <c r="AC73" s="256" t="s">
        <v>584</v>
      </c>
    </row>
    <row r="74" spans="1:29">
      <c r="O74"/>
      <c r="P74"/>
      <c r="Q74" s="232">
        <v>5171</v>
      </c>
      <c r="R74"/>
      <c r="S74"/>
      <c r="T74"/>
      <c r="U74"/>
      <c r="V74" s="221" t="s">
        <v>144</v>
      </c>
      <c r="Z74" s="255" t="s">
        <v>113</v>
      </c>
      <c r="AA74" s="255" t="s">
        <v>114</v>
      </c>
      <c r="AB74" s="259"/>
      <c r="AC74" s="259"/>
    </row>
    <row r="75" spans="1:29">
      <c r="O75"/>
      <c r="P75"/>
      <c r="Q75"/>
      <c r="R75"/>
      <c r="S75"/>
      <c r="T75"/>
      <c r="U75"/>
      <c r="V75" s="221" t="s">
        <v>145</v>
      </c>
      <c r="Z75" s="255" t="s">
        <v>595</v>
      </c>
      <c r="AA75" s="247" t="s">
        <v>49</v>
      </c>
      <c r="AB75" s="250" t="s">
        <v>394</v>
      </c>
      <c r="AC75" s="251" t="s">
        <v>395</v>
      </c>
    </row>
    <row r="76" spans="1:29">
      <c r="O76"/>
      <c r="P76"/>
      <c r="Q76"/>
      <c r="R76"/>
      <c r="S76"/>
      <c r="T76"/>
      <c r="U76"/>
      <c r="V76" s="221" t="s">
        <v>357</v>
      </c>
      <c r="Z76" s="247" t="s">
        <v>596</v>
      </c>
      <c r="AA76" s="247" t="s">
        <v>129</v>
      </c>
      <c r="AB76" s="250" t="s">
        <v>597</v>
      </c>
      <c r="AC76" s="251" t="s">
        <v>500</v>
      </c>
    </row>
    <row r="77" spans="1:29">
      <c r="O77"/>
      <c r="P77"/>
      <c r="Q77"/>
      <c r="R77"/>
      <c r="S77"/>
      <c r="T77"/>
      <c r="U77"/>
      <c r="V77" s="221" t="s">
        <v>358</v>
      </c>
      <c r="Z77" s="247" t="s">
        <v>598</v>
      </c>
      <c r="AA77" s="247" t="s">
        <v>129</v>
      </c>
      <c r="AB77" s="250" t="s">
        <v>597</v>
      </c>
      <c r="AC77" s="251" t="s">
        <v>500</v>
      </c>
    </row>
    <row r="78" spans="1:29">
      <c r="O78"/>
      <c r="P78"/>
      <c r="Q78"/>
      <c r="R78"/>
      <c r="S78"/>
      <c r="T78"/>
      <c r="U78"/>
      <c r="V78" s="221" t="s">
        <v>359</v>
      </c>
      <c r="Z78" s="247" t="s">
        <v>115</v>
      </c>
      <c r="AA78" s="247" t="s">
        <v>116</v>
      </c>
      <c r="AB78" s="268" t="s">
        <v>501</v>
      </c>
      <c r="AC78" s="251" t="s">
        <v>599</v>
      </c>
    </row>
    <row r="79" spans="1:29">
      <c r="O79"/>
      <c r="P79"/>
      <c r="Q79"/>
      <c r="R79"/>
      <c r="S79"/>
      <c r="T79"/>
      <c r="U79"/>
      <c r="V79" s="221" t="s">
        <v>507</v>
      </c>
      <c r="Z79" s="247" t="s">
        <v>600</v>
      </c>
      <c r="AA79" s="247" t="s">
        <v>86</v>
      </c>
      <c r="AB79" s="250" t="s">
        <v>464</v>
      </c>
      <c r="AC79" s="251" t="s">
        <v>464</v>
      </c>
    </row>
    <row r="80" spans="1:29">
      <c r="O80"/>
      <c r="P80"/>
      <c r="Q80"/>
      <c r="R80"/>
      <c r="S80"/>
      <c r="T80"/>
      <c r="U80"/>
      <c r="V80" s="221" t="s">
        <v>360</v>
      </c>
      <c r="Z80" s="258" t="s">
        <v>601</v>
      </c>
      <c r="AA80" s="258" t="s">
        <v>302</v>
      </c>
      <c r="AB80" s="250" t="s">
        <v>502</v>
      </c>
      <c r="AC80" s="251" t="s">
        <v>502</v>
      </c>
    </row>
    <row r="81" spans="15:29">
      <c r="O81"/>
      <c r="P81"/>
      <c r="Q81"/>
      <c r="R81"/>
      <c r="S81"/>
      <c r="T81"/>
      <c r="U81"/>
      <c r="V81" s="221" t="s">
        <v>117</v>
      </c>
      <c r="Z81" s="255" t="s">
        <v>22</v>
      </c>
      <c r="AA81" s="269" t="s">
        <v>303</v>
      </c>
      <c r="AB81" s="253" t="s">
        <v>503</v>
      </c>
      <c r="AC81" s="264" t="s">
        <v>503</v>
      </c>
    </row>
    <row r="82" spans="15:29">
      <c r="O82"/>
      <c r="P82"/>
      <c r="Q82"/>
      <c r="R82"/>
      <c r="S82"/>
      <c r="T82"/>
      <c r="U82"/>
      <c r="V82" s="221" t="s">
        <v>508</v>
      </c>
      <c r="Z82" s="270" t="s">
        <v>23</v>
      </c>
      <c r="AA82" s="258" t="s">
        <v>304</v>
      </c>
      <c r="AB82" s="268" t="s">
        <v>504</v>
      </c>
      <c r="AC82" s="251" t="s">
        <v>505</v>
      </c>
    </row>
    <row r="83" spans="15:29">
      <c r="O83"/>
      <c r="P83"/>
      <c r="Q83"/>
      <c r="R83"/>
      <c r="S83"/>
      <c r="T83"/>
      <c r="U83"/>
      <c r="Z83" s="271" t="s">
        <v>284</v>
      </c>
      <c r="AA83" s="247" t="s">
        <v>305</v>
      </c>
      <c r="AB83" s="268" t="s">
        <v>504</v>
      </c>
      <c r="AC83" s="251" t="s">
        <v>505</v>
      </c>
    </row>
    <row r="84" spans="15:29">
      <c r="O84"/>
      <c r="P84"/>
      <c r="Q84"/>
      <c r="R84"/>
      <c r="S84"/>
      <c r="T84"/>
      <c r="U84"/>
      <c r="Z84" s="259" t="s">
        <v>327</v>
      </c>
      <c r="AA84" s="272" t="s">
        <v>330</v>
      </c>
      <c r="AB84" s="268" t="s">
        <v>504</v>
      </c>
      <c r="AC84" s="251" t="s">
        <v>505</v>
      </c>
    </row>
    <row r="85" spans="15:29">
      <c r="O85"/>
      <c r="P85"/>
      <c r="Q85"/>
      <c r="R85"/>
      <c r="S85"/>
      <c r="T85"/>
      <c r="U85"/>
      <c r="Z85" s="271" t="s">
        <v>24</v>
      </c>
      <c r="AA85" s="247" t="s">
        <v>306</v>
      </c>
      <c r="AB85" s="268" t="s">
        <v>504</v>
      </c>
      <c r="AC85" s="251" t="s">
        <v>505</v>
      </c>
    </row>
    <row r="86" spans="15:29">
      <c r="O86"/>
      <c r="P86"/>
      <c r="Q86"/>
      <c r="R86"/>
      <c r="S86"/>
      <c r="T86"/>
      <c r="U86"/>
      <c r="Z86" s="271" t="s">
        <v>25</v>
      </c>
      <c r="AA86" s="258" t="s">
        <v>307</v>
      </c>
      <c r="AB86" s="268" t="s">
        <v>504</v>
      </c>
      <c r="AC86" s="251" t="s">
        <v>505</v>
      </c>
    </row>
    <row r="87" spans="15:29">
      <c r="O87"/>
      <c r="P87"/>
      <c r="Q87" s="233"/>
      <c r="R87"/>
      <c r="S87"/>
      <c r="T87"/>
      <c r="U87"/>
      <c r="Z87" s="271" t="s">
        <v>585</v>
      </c>
      <c r="AA87" s="272" t="s">
        <v>368</v>
      </c>
      <c r="AB87" s="268" t="s">
        <v>504</v>
      </c>
      <c r="AC87" s="251" t="s">
        <v>505</v>
      </c>
    </row>
    <row r="88" spans="15:29">
      <c r="O88"/>
      <c r="P88"/>
      <c r="Q88" s="233"/>
      <c r="R88"/>
      <c r="S88"/>
      <c r="T88"/>
      <c r="U88"/>
      <c r="Z88" s="270" t="s">
        <v>26</v>
      </c>
      <c r="AA88" s="258" t="s">
        <v>308</v>
      </c>
      <c r="AB88" s="268" t="s">
        <v>504</v>
      </c>
      <c r="AC88" s="251" t="s">
        <v>505</v>
      </c>
    </row>
    <row r="89" spans="15:29">
      <c r="O89"/>
      <c r="P89"/>
      <c r="Q89" s="234"/>
      <c r="R89"/>
      <c r="S89"/>
      <c r="T89"/>
      <c r="U89"/>
      <c r="Z89" s="271" t="s">
        <v>567</v>
      </c>
      <c r="AA89" s="258" t="s">
        <v>309</v>
      </c>
      <c r="AB89" s="268" t="s">
        <v>504</v>
      </c>
      <c r="AC89" s="251" t="s">
        <v>505</v>
      </c>
    </row>
    <row r="90" spans="15:29">
      <c r="O90"/>
      <c r="P90"/>
      <c r="Q90" s="234"/>
      <c r="R90"/>
      <c r="S90"/>
      <c r="T90"/>
      <c r="U90"/>
      <c r="Z90" s="271" t="s">
        <v>329</v>
      </c>
      <c r="AA90" s="272" t="s">
        <v>328</v>
      </c>
      <c r="AB90" s="268" t="s">
        <v>504</v>
      </c>
      <c r="AC90" s="251" t="s">
        <v>505</v>
      </c>
    </row>
    <row r="91" spans="15:29">
      <c r="O91"/>
      <c r="P91"/>
      <c r="Q91" s="235"/>
      <c r="R91"/>
      <c r="S91"/>
      <c r="T91"/>
      <c r="U91"/>
      <c r="Z91" s="271" t="s">
        <v>27</v>
      </c>
      <c r="AA91" s="272" t="s">
        <v>310</v>
      </c>
      <c r="AB91" s="268" t="s">
        <v>504</v>
      </c>
      <c r="AC91" s="251" t="s">
        <v>505</v>
      </c>
    </row>
    <row r="92" spans="15:29">
      <c r="O92" s="13"/>
      <c r="P92"/>
      <c r="Q92" s="236"/>
      <c r="R92" s="237"/>
      <c r="S92"/>
      <c r="T92"/>
      <c r="U92"/>
      <c r="Z92" s="271" t="s">
        <v>586</v>
      </c>
      <c r="AA92" s="272" t="s">
        <v>368</v>
      </c>
      <c r="AB92" s="268" t="s">
        <v>504</v>
      </c>
      <c r="AC92" s="251" t="s">
        <v>505</v>
      </c>
    </row>
    <row r="93" spans="15:29">
      <c r="O93" s="13"/>
      <c r="P93"/>
      <c r="Q93"/>
      <c r="R93" s="237"/>
      <c r="S93"/>
      <c r="T93"/>
      <c r="U93"/>
      <c r="Z93" s="271" t="s">
        <v>293</v>
      </c>
      <c r="AA93" s="272" t="s">
        <v>368</v>
      </c>
      <c r="AB93" s="268" t="s">
        <v>504</v>
      </c>
      <c r="AC93" s="251" t="s">
        <v>505</v>
      </c>
    </row>
    <row r="94" spans="15:29">
      <c r="O94" s="13"/>
      <c r="P94"/>
      <c r="Q94" s="238"/>
      <c r="R94" s="238"/>
      <c r="S94"/>
      <c r="T94"/>
      <c r="U94"/>
      <c r="Z94" s="255" t="s">
        <v>564</v>
      </c>
      <c r="AA94" s="272" t="s">
        <v>368</v>
      </c>
      <c r="AB94" s="268" t="s">
        <v>504</v>
      </c>
      <c r="AC94" s="251" t="s">
        <v>505</v>
      </c>
    </row>
    <row r="95" spans="15:29">
      <c r="O95" s="13"/>
      <c r="P95"/>
      <c r="Q95"/>
      <c r="R95"/>
      <c r="S95"/>
      <c r="T95"/>
      <c r="U95"/>
      <c r="Z95" s="271" t="s">
        <v>565</v>
      </c>
      <c r="AA95" s="272" t="s">
        <v>368</v>
      </c>
      <c r="AB95" s="268" t="s">
        <v>566</v>
      </c>
      <c r="AC95" s="251" t="s">
        <v>505</v>
      </c>
    </row>
    <row r="96" spans="15:29">
      <c r="O96" s="13"/>
      <c r="P96" s="13"/>
      <c r="Q96"/>
      <c r="R96"/>
      <c r="S96" s="13"/>
      <c r="Z96" s="271" t="s">
        <v>285</v>
      </c>
      <c r="AA96" s="258" t="s">
        <v>311</v>
      </c>
      <c r="AB96" s="250" t="s">
        <v>509</v>
      </c>
      <c r="AC96" s="251" t="s">
        <v>509</v>
      </c>
    </row>
    <row r="97" spans="15:29">
      <c r="O97" s="13"/>
      <c r="P97" s="13"/>
      <c r="Q97"/>
      <c r="R97"/>
      <c r="S97" s="13"/>
      <c r="Z97" s="247" t="s">
        <v>28</v>
      </c>
      <c r="AA97" s="271" t="s">
        <v>313</v>
      </c>
      <c r="AB97" s="250" t="s">
        <v>510</v>
      </c>
      <c r="AC97" s="251" t="s">
        <v>511</v>
      </c>
    </row>
    <row r="98" spans="15:29">
      <c r="O98" s="13"/>
      <c r="P98" s="13"/>
      <c r="Q98"/>
      <c r="R98"/>
      <c r="S98" s="13"/>
      <c r="Z98" s="247" t="s">
        <v>512</v>
      </c>
      <c r="AA98" s="271" t="s">
        <v>314</v>
      </c>
      <c r="AB98" s="268" t="s">
        <v>513</v>
      </c>
      <c r="AC98" s="251" t="s">
        <v>514</v>
      </c>
    </row>
    <row r="99" spans="15:29">
      <c r="O99" s="13"/>
      <c r="P99" s="13"/>
      <c r="Q99"/>
      <c r="R99"/>
      <c r="S99" s="13"/>
      <c r="Z99" s="247" t="s">
        <v>29</v>
      </c>
      <c r="AA99" s="271" t="s">
        <v>315</v>
      </c>
      <c r="AB99" s="250" t="s">
        <v>515</v>
      </c>
      <c r="AC99" s="251" t="s">
        <v>516</v>
      </c>
    </row>
    <row r="100" spans="15:29">
      <c r="O100" s="13"/>
      <c r="P100" s="13"/>
      <c r="S100" s="13"/>
      <c r="Z100" s="247" t="s">
        <v>30</v>
      </c>
      <c r="AA100" s="271" t="s">
        <v>316</v>
      </c>
      <c r="AB100" s="250" t="s">
        <v>517</v>
      </c>
      <c r="AC100" s="251" t="s">
        <v>518</v>
      </c>
    </row>
    <row r="101" spans="15:29">
      <c r="O101" s="13"/>
      <c r="P101" s="13"/>
      <c r="S101" s="13"/>
      <c r="Z101" s="247" t="s">
        <v>369</v>
      </c>
      <c r="AA101" s="271" t="s">
        <v>312</v>
      </c>
      <c r="AB101" s="250" t="s">
        <v>519</v>
      </c>
      <c r="AC101" s="251" t="s">
        <v>520</v>
      </c>
    </row>
    <row r="102" spans="15:29">
      <c r="O102" s="13"/>
      <c r="P102" s="13"/>
      <c r="S102" s="13"/>
      <c r="Z102" s="247" t="s">
        <v>31</v>
      </c>
      <c r="AA102" s="271" t="s">
        <v>317</v>
      </c>
      <c r="AB102" s="250" t="s">
        <v>521</v>
      </c>
      <c r="AC102" s="251" t="s">
        <v>522</v>
      </c>
    </row>
    <row r="103" spans="15:29">
      <c r="O103" s="13"/>
      <c r="P103" s="13"/>
      <c r="S103" s="13"/>
      <c r="Z103" s="247" t="s">
        <v>32</v>
      </c>
      <c r="AA103" s="271" t="s">
        <v>318</v>
      </c>
      <c r="AB103" s="250" t="s">
        <v>523</v>
      </c>
      <c r="AC103" s="251" t="s">
        <v>524</v>
      </c>
    </row>
    <row r="104" spans="15:29">
      <c r="O104" s="13"/>
      <c r="P104" s="13"/>
      <c r="S104" s="13"/>
      <c r="Z104" s="247" t="s">
        <v>33</v>
      </c>
      <c r="AA104" s="271" t="s">
        <v>319</v>
      </c>
      <c r="AB104" s="250" t="s">
        <v>525</v>
      </c>
      <c r="AC104" s="251" t="s">
        <v>526</v>
      </c>
    </row>
    <row r="105" spans="15:29">
      <c r="O105" s="13"/>
      <c r="P105" s="13"/>
      <c r="S105" s="13"/>
      <c r="Z105" s="247" t="s">
        <v>370</v>
      </c>
      <c r="AA105" s="271" t="s">
        <v>320</v>
      </c>
      <c r="AB105" s="250" t="s">
        <v>527</v>
      </c>
      <c r="AC105" s="251" t="s">
        <v>528</v>
      </c>
    </row>
    <row r="106" spans="15:29">
      <c r="O106" s="13"/>
      <c r="P106" s="13"/>
      <c r="S106" s="13"/>
      <c r="Z106" s="247" t="s">
        <v>118</v>
      </c>
      <c r="AA106" s="258" t="s">
        <v>321</v>
      </c>
      <c r="AB106" s="250" t="s">
        <v>529</v>
      </c>
      <c r="AC106" s="251" t="s">
        <v>530</v>
      </c>
    </row>
    <row r="107" spans="15:29">
      <c r="O107" s="13"/>
      <c r="P107" s="13"/>
      <c r="S107" s="13"/>
    </row>
    <row r="108" spans="15:29">
      <c r="O108" s="13"/>
      <c r="P108" s="13"/>
      <c r="S108" s="13"/>
    </row>
    <row r="109" spans="15:29">
      <c r="O109" s="13"/>
      <c r="P109" s="13"/>
      <c r="S109" s="13"/>
    </row>
    <row r="110" spans="15:29">
      <c r="O110" s="13"/>
      <c r="P110" s="13"/>
      <c r="S110" s="13"/>
    </row>
    <row r="111" spans="15:29">
      <c r="O111" s="13"/>
      <c r="P111" s="13"/>
      <c r="S111" s="13"/>
    </row>
    <row r="112" spans="15:29">
      <c r="O112" s="13"/>
      <c r="P112" s="13"/>
      <c r="S112" s="13"/>
    </row>
    <row r="113" spans="15:19">
      <c r="O113" s="13"/>
      <c r="P113" s="13"/>
      <c r="S113" s="13"/>
    </row>
    <row r="114" spans="15:19">
      <c r="O114" s="13"/>
      <c r="P114" s="13"/>
      <c r="S114" s="13"/>
    </row>
    <row r="115" spans="15:19">
      <c r="O115" s="13"/>
      <c r="P115" s="13"/>
      <c r="S115" s="13"/>
    </row>
    <row r="116" spans="15:19">
      <c r="O116" s="13"/>
      <c r="P116" s="13"/>
      <c r="S116" s="13"/>
    </row>
    <row r="117" spans="15:19">
      <c r="O117" s="13"/>
      <c r="P117" s="13"/>
      <c r="S117" s="13"/>
    </row>
    <row r="118" spans="15:19">
      <c r="O118" s="13"/>
      <c r="P118" s="13"/>
      <c r="S118" s="13"/>
    </row>
    <row r="119" spans="15:19">
      <c r="O119" s="13"/>
      <c r="P119" s="13"/>
      <c r="S119" s="13"/>
    </row>
    <row r="120" spans="15:19">
      <c r="O120" s="13"/>
      <c r="P120" s="13"/>
      <c r="S120" s="13"/>
    </row>
    <row r="121" spans="15:19">
      <c r="O121" s="13"/>
      <c r="P121" s="13"/>
      <c r="S121" s="13"/>
    </row>
    <row r="122" spans="15:19">
      <c r="O122" s="13"/>
      <c r="P122" s="13"/>
      <c r="S122" s="13"/>
    </row>
    <row r="123" spans="15:19">
      <c r="O123" s="13"/>
      <c r="P123" s="13"/>
      <c r="S123" s="13"/>
    </row>
    <row r="124" spans="15:19">
      <c r="O124" s="13"/>
      <c r="P124" s="13"/>
      <c r="S124" s="13"/>
    </row>
    <row r="125" spans="15:19">
      <c r="O125" s="13"/>
      <c r="P125" s="13"/>
      <c r="S125" s="13"/>
    </row>
    <row r="126" spans="15:19">
      <c r="O126" s="13"/>
      <c r="P126" s="13"/>
      <c r="S126" s="13"/>
    </row>
    <row r="127" spans="15:19">
      <c r="O127" s="13"/>
      <c r="P127" s="13"/>
      <c r="S127" s="13"/>
    </row>
    <row r="128" spans="15:19">
      <c r="O128" s="13"/>
      <c r="P128" s="13"/>
      <c r="S128" s="13"/>
    </row>
    <row r="129" spans="15:19">
      <c r="O129" s="13"/>
      <c r="P129" s="13"/>
      <c r="S129" s="13"/>
    </row>
    <row r="130" spans="15:19">
      <c r="O130" s="13"/>
      <c r="P130" s="13"/>
      <c r="S130" s="13"/>
    </row>
    <row r="131" spans="15:19">
      <c r="O131" s="13"/>
      <c r="P131" s="13"/>
      <c r="S131" s="13"/>
    </row>
    <row r="132" spans="15:19">
      <c r="O132" s="13"/>
      <c r="P132" s="13"/>
      <c r="S132" s="13"/>
    </row>
    <row r="133" spans="15:19">
      <c r="O133" s="13"/>
      <c r="P133" s="13"/>
      <c r="S133" s="13"/>
    </row>
    <row r="134" spans="15:19">
      <c r="O134" s="13"/>
      <c r="P134" s="13"/>
      <c r="S134" s="13"/>
    </row>
    <row r="135" spans="15:19">
      <c r="O135" s="13"/>
      <c r="P135" s="13"/>
      <c r="S135" s="13"/>
    </row>
    <row r="136" spans="15:19">
      <c r="O136" s="13"/>
      <c r="P136" s="13"/>
      <c r="S136" s="13"/>
    </row>
    <row r="137" spans="15:19">
      <c r="O137" s="13"/>
      <c r="P137" s="13"/>
      <c r="S137" s="13"/>
    </row>
    <row r="138" spans="15:19">
      <c r="O138" s="13"/>
      <c r="P138" s="13"/>
      <c r="S138" s="13"/>
    </row>
    <row r="139" spans="15:19">
      <c r="O139" s="13"/>
      <c r="P139" s="13"/>
      <c r="S139" s="13"/>
    </row>
    <row r="140" spans="15:19">
      <c r="O140" s="13"/>
      <c r="P140" s="13"/>
      <c r="S140" s="13"/>
    </row>
    <row r="141" spans="15:19">
      <c r="O141" s="13"/>
      <c r="P141" s="13"/>
      <c r="S141" s="13"/>
    </row>
    <row r="142" spans="15:19">
      <c r="O142" s="13"/>
      <c r="P142" s="13"/>
      <c r="S142" s="13"/>
    </row>
    <row r="143" spans="15:19">
      <c r="O143" s="13"/>
      <c r="P143" s="13"/>
      <c r="S143" s="13"/>
    </row>
    <row r="144" spans="15:19">
      <c r="O144" s="13"/>
      <c r="P144" s="13"/>
      <c r="S144" s="13"/>
    </row>
    <row r="145" spans="15:19">
      <c r="O145" s="13"/>
      <c r="P145" s="13"/>
      <c r="S145" s="13"/>
    </row>
    <row r="146" spans="15:19">
      <c r="O146" s="13"/>
      <c r="P146" s="13"/>
      <c r="S146" s="13"/>
    </row>
    <row r="147" spans="15:19">
      <c r="O147" s="13"/>
      <c r="P147" s="13"/>
      <c r="S147" s="13"/>
    </row>
    <row r="148" spans="15:19">
      <c r="O148" s="13"/>
      <c r="P148" s="13"/>
      <c r="S148" s="13"/>
    </row>
    <row r="149" spans="15:19">
      <c r="O149" s="13"/>
      <c r="P149" s="13"/>
      <c r="S149" s="13"/>
    </row>
    <row r="150" spans="15:19">
      <c r="O150" s="13"/>
      <c r="P150" s="13"/>
      <c r="S150" s="13"/>
    </row>
    <row r="151" spans="15:19">
      <c r="O151" s="13"/>
      <c r="P151" s="13"/>
      <c r="S151" s="13"/>
    </row>
    <row r="152" spans="15:19">
      <c r="O152" s="13"/>
      <c r="P152" s="13"/>
      <c r="S152" s="13"/>
    </row>
    <row r="153" spans="15:19">
      <c r="O153" s="13"/>
      <c r="P153" s="13"/>
      <c r="S153" s="13"/>
    </row>
    <row r="154" spans="15:19">
      <c r="O154" s="13"/>
      <c r="P154" s="13"/>
      <c r="S154" s="13"/>
    </row>
    <row r="155" spans="15:19">
      <c r="O155" s="13"/>
      <c r="P155" s="13"/>
      <c r="S155" s="13"/>
    </row>
    <row r="156" spans="15:19">
      <c r="O156" s="13"/>
      <c r="P156" s="13"/>
      <c r="S156" s="13"/>
    </row>
    <row r="157" spans="15:19">
      <c r="O157" s="13"/>
      <c r="P157" s="13"/>
      <c r="S157" s="13"/>
    </row>
    <row r="158" spans="15:19">
      <c r="O158" s="13"/>
      <c r="P158" s="13"/>
      <c r="S158" s="13"/>
    </row>
    <row r="159" spans="15:19">
      <c r="O159" s="13"/>
      <c r="P159" s="13"/>
      <c r="S159" s="13"/>
    </row>
    <row r="160" spans="15:19">
      <c r="O160" s="13"/>
      <c r="P160" s="13"/>
      <c r="S160" s="13"/>
    </row>
    <row r="161" spans="15:19">
      <c r="O161" s="13"/>
      <c r="P161" s="13"/>
      <c r="S161" s="13"/>
    </row>
    <row r="162" spans="15:19">
      <c r="O162" s="13"/>
      <c r="P162" s="13"/>
      <c r="S162" s="13"/>
    </row>
    <row r="163" spans="15:19">
      <c r="O163" s="13"/>
      <c r="P163" s="13"/>
      <c r="S163" s="13"/>
    </row>
    <row r="164" spans="15:19">
      <c r="O164" s="13"/>
      <c r="P164" s="13"/>
      <c r="S164" s="13"/>
    </row>
    <row r="165" spans="15:19">
      <c r="O165" s="13"/>
      <c r="P165" s="13"/>
      <c r="S165" s="13"/>
    </row>
    <row r="166" spans="15:19">
      <c r="O166" s="13"/>
      <c r="P166" s="13"/>
      <c r="S166" s="13"/>
    </row>
    <row r="167" spans="15:19">
      <c r="O167" s="13"/>
      <c r="P167" s="13"/>
      <c r="S167" s="13"/>
    </row>
    <row r="168" spans="15:19">
      <c r="O168" s="13"/>
      <c r="P168" s="13"/>
      <c r="S168" s="13"/>
    </row>
    <row r="169" spans="15:19">
      <c r="O169" s="13"/>
      <c r="P169" s="13"/>
      <c r="S169" s="13"/>
    </row>
    <row r="170" spans="15:19">
      <c r="O170" s="13"/>
      <c r="P170" s="13"/>
      <c r="S170" s="13"/>
    </row>
    <row r="171" spans="15:19">
      <c r="O171" s="13"/>
      <c r="P171" s="13"/>
      <c r="S171" s="13"/>
    </row>
    <row r="172" spans="15:19">
      <c r="O172" s="13"/>
      <c r="P172" s="13"/>
      <c r="S172" s="13"/>
    </row>
    <row r="173" spans="15:19">
      <c r="O173" s="13"/>
      <c r="P173" s="13"/>
      <c r="S173" s="13"/>
    </row>
    <row r="174" spans="15:19">
      <c r="O174" s="13"/>
      <c r="P174" s="13"/>
      <c r="S174" s="13"/>
    </row>
    <row r="175" spans="15:19">
      <c r="O175" s="13"/>
      <c r="P175" s="13"/>
      <c r="S175" s="13"/>
    </row>
    <row r="176" spans="15:19">
      <c r="O176" s="13"/>
      <c r="P176" s="13"/>
      <c r="S176" s="13"/>
    </row>
    <row r="177" spans="15:19">
      <c r="O177" s="13"/>
      <c r="P177" s="13"/>
      <c r="S177" s="13"/>
    </row>
    <row r="178" spans="15:19">
      <c r="O178" s="13"/>
      <c r="P178" s="13"/>
      <c r="S178" s="13"/>
    </row>
    <row r="179" spans="15:19">
      <c r="O179" s="13"/>
      <c r="P179" s="13"/>
      <c r="S179" s="13"/>
    </row>
    <row r="180" spans="15:19">
      <c r="O180" s="13"/>
      <c r="P180" s="13"/>
      <c r="S180" s="13"/>
    </row>
    <row r="181" spans="15:19">
      <c r="O181" s="13"/>
      <c r="P181" s="13"/>
      <c r="S181" s="13"/>
    </row>
    <row r="182" spans="15:19">
      <c r="O182" s="13"/>
      <c r="P182" s="13"/>
      <c r="S182" s="13"/>
    </row>
    <row r="183" spans="15:19">
      <c r="O183" s="13"/>
      <c r="P183" s="13"/>
      <c r="S183" s="13"/>
    </row>
    <row r="184" spans="15:19">
      <c r="O184" s="13"/>
      <c r="P184" s="13"/>
      <c r="S184" s="13"/>
    </row>
    <row r="185" spans="15:19">
      <c r="O185" s="13"/>
      <c r="P185" s="13"/>
      <c r="S185" s="13"/>
    </row>
    <row r="186" spans="15:19">
      <c r="O186" s="13"/>
      <c r="P186" s="13"/>
      <c r="S186" s="13"/>
    </row>
    <row r="187" spans="15:19">
      <c r="O187" s="13"/>
      <c r="P187" s="13"/>
      <c r="S187" s="13"/>
    </row>
    <row r="188" spans="15:19">
      <c r="O188" s="13"/>
      <c r="P188" s="13"/>
      <c r="S188" s="13"/>
    </row>
    <row r="189" spans="15:19">
      <c r="O189" s="13"/>
      <c r="P189" s="13"/>
      <c r="S189" s="13"/>
    </row>
    <row r="190" spans="15:19">
      <c r="O190" s="13"/>
      <c r="P190" s="13"/>
      <c r="S190" s="13"/>
    </row>
    <row r="191" spans="15:19">
      <c r="O191" s="13"/>
      <c r="P191" s="13"/>
      <c r="S191" s="13"/>
    </row>
    <row r="192" spans="15:19">
      <c r="O192" s="13"/>
      <c r="P192" s="13"/>
      <c r="S192" s="13"/>
    </row>
    <row r="193" spans="15:19">
      <c r="O193" s="13"/>
      <c r="P193" s="13"/>
      <c r="S193" s="13"/>
    </row>
    <row r="194" spans="15:19">
      <c r="O194" s="13"/>
      <c r="P194" s="13"/>
      <c r="S194" s="13"/>
    </row>
    <row r="195" spans="15:19">
      <c r="O195" s="13"/>
      <c r="P195" s="13"/>
      <c r="S195" s="13"/>
    </row>
    <row r="196" spans="15:19">
      <c r="O196" s="13"/>
      <c r="P196" s="13"/>
      <c r="S196" s="13"/>
    </row>
    <row r="197" spans="15:19">
      <c r="O197" s="13"/>
      <c r="P197" s="13"/>
      <c r="S197" s="13"/>
    </row>
    <row r="198" spans="15:19">
      <c r="O198" s="13"/>
      <c r="P198" s="13"/>
      <c r="S198" s="13"/>
    </row>
    <row r="199" spans="15:19">
      <c r="O199" s="13"/>
      <c r="P199" s="13"/>
      <c r="S199" s="13"/>
    </row>
    <row r="200" spans="15:19">
      <c r="O200" s="13"/>
      <c r="P200" s="13"/>
      <c r="S200" s="13"/>
    </row>
    <row r="201" spans="15:19">
      <c r="O201" s="13"/>
      <c r="P201" s="13"/>
      <c r="S201" s="13"/>
    </row>
    <row r="202" spans="15:19">
      <c r="O202" s="13"/>
      <c r="P202" s="13"/>
      <c r="S202" s="13"/>
    </row>
    <row r="203" spans="15:19">
      <c r="O203" s="13"/>
      <c r="P203" s="13"/>
      <c r="S203" s="13"/>
    </row>
    <row r="204" spans="15:19">
      <c r="O204" s="13"/>
      <c r="P204" s="13"/>
      <c r="S204" s="13"/>
    </row>
    <row r="205" spans="15:19">
      <c r="O205" s="13"/>
      <c r="P205" s="13"/>
      <c r="S205" s="13"/>
    </row>
    <row r="206" spans="15:19">
      <c r="O206" s="13"/>
      <c r="P206" s="13"/>
      <c r="S206" s="13"/>
    </row>
    <row r="207" spans="15:19">
      <c r="O207" s="13"/>
      <c r="P207" s="13"/>
      <c r="S207" s="13"/>
    </row>
    <row r="208" spans="15:19">
      <c r="O208" s="13"/>
      <c r="P208" s="13"/>
      <c r="S208" s="13"/>
    </row>
    <row r="209" spans="15:19">
      <c r="O209" s="13"/>
      <c r="P209" s="13"/>
      <c r="S209" s="13"/>
    </row>
    <row r="210" spans="15:19">
      <c r="O210" s="13"/>
      <c r="P210" s="13"/>
      <c r="S210" s="13"/>
    </row>
    <row r="211" spans="15:19">
      <c r="O211" s="13"/>
      <c r="P211" s="13"/>
      <c r="S211" s="13"/>
    </row>
    <row r="212" spans="15:19">
      <c r="O212" s="13"/>
      <c r="P212" s="13"/>
      <c r="S212" s="13"/>
    </row>
    <row r="213" spans="15:19">
      <c r="O213" s="13"/>
      <c r="P213" s="13"/>
      <c r="S213" s="13"/>
    </row>
    <row r="214" spans="15:19">
      <c r="O214" s="13"/>
      <c r="P214" s="13"/>
      <c r="S214" s="13"/>
    </row>
    <row r="215" spans="15:19">
      <c r="O215" s="13"/>
      <c r="P215" s="13"/>
      <c r="S215" s="13"/>
    </row>
    <row r="216" spans="15:19">
      <c r="O216" s="13"/>
      <c r="P216" s="13"/>
      <c r="S216" s="13"/>
    </row>
    <row r="217" spans="15:19">
      <c r="O217" s="13"/>
      <c r="P217" s="13"/>
      <c r="S217" s="13"/>
    </row>
    <row r="218" spans="15:19">
      <c r="O218" s="13"/>
      <c r="P218" s="13"/>
      <c r="S218" s="13"/>
    </row>
    <row r="219" spans="15:19">
      <c r="O219" s="13"/>
      <c r="P219" s="13"/>
      <c r="S219" s="13"/>
    </row>
    <row r="220" spans="15:19">
      <c r="O220" s="13"/>
      <c r="P220" s="13"/>
      <c r="S220" s="13"/>
    </row>
    <row r="221" spans="15:19">
      <c r="O221" s="13"/>
      <c r="P221" s="13"/>
      <c r="S221" s="13"/>
    </row>
    <row r="222" spans="15:19">
      <c r="O222" s="13"/>
      <c r="P222" s="13"/>
      <c r="S222" s="13"/>
    </row>
    <row r="223" spans="15:19">
      <c r="O223" s="13"/>
      <c r="P223" s="13"/>
      <c r="S223" s="13"/>
    </row>
    <row r="224" spans="15:19">
      <c r="O224" s="13"/>
      <c r="P224" s="13"/>
      <c r="S224" s="13"/>
    </row>
    <row r="225" spans="15:19">
      <c r="O225" s="13"/>
      <c r="P225" s="13"/>
      <c r="S225" s="13"/>
    </row>
    <row r="226" spans="15:19">
      <c r="O226" s="13"/>
      <c r="P226" s="13"/>
      <c r="S226" s="13"/>
    </row>
    <row r="227" spans="15:19">
      <c r="O227" s="13"/>
      <c r="P227" s="13"/>
      <c r="S227" s="13"/>
    </row>
    <row r="228" spans="15:19">
      <c r="O228" s="13"/>
      <c r="P228" s="13"/>
      <c r="S228" s="13"/>
    </row>
    <row r="229" spans="15:19">
      <c r="O229" s="13"/>
      <c r="P229" s="13"/>
      <c r="S229" s="13"/>
    </row>
    <row r="230" spans="15:19">
      <c r="O230" s="13"/>
      <c r="P230" s="13"/>
      <c r="S230" s="13"/>
    </row>
    <row r="231" spans="15:19">
      <c r="O231" s="13"/>
      <c r="P231" s="13"/>
      <c r="S231" s="13"/>
    </row>
    <row r="232" spans="15:19">
      <c r="O232" s="13"/>
      <c r="P232" s="13"/>
      <c r="S232" s="13"/>
    </row>
    <row r="233" spans="15:19">
      <c r="O233" s="13"/>
      <c r="P233" s="13"/>
      <c r="S233" s="13"/>
    </row>
    <row r="234" spans="15:19">
      <c r="O234" s="13"/>
      <c r="P234" s="13"/>
      <c r="S234" s="13"/>
    </row>
    <row r="235" spans="15:19">
      <c r="O235" s="13"/>
      <c r="P235" s="13"/>
      <c r="S235" s="13"/>
    </row>
    <row r="236" spans="15:19">
      <c r="O236" s="13"/>
      <c r="P236" s="13"/>
      <c r="S236" s="13"/>
    </row>
    <row r="237" spans="15:19">
      <c r="O237" s="13"/>
      <c r="P237" s="13"/>
      <c r="S237" s="13"/>
    </row>
  </sheetData>
  <sortState xmlns:xlrd2="http://schemas.microsoft.com/office/spreadsheetml/2017/richdata2" ref="Q13:R37">
    <sortCondition ref="Q13"/>
  </sortState>
  <mergeCells count="84">
    <mergeCell ref="B12:C12"/>
    <mergeCell ref="B17:C17"/>
    <mergeCell ref="B18:C18"/>
    <mergeCell ref="H28:I28"/>
    <mergeCell ref="G14:K14"/>
    <mergeCell ref="B23:C23"/>
    <mergeCell ref="G22:J23"/>
    <mergeCell ref="J25:K25"/>
    <mergeCell ref="B58:I58"/>
    <mergeCell ref="H8:I8"/>
    <mergeCell ref="F9:G9"/>
    <mergeCell ref="H9:I9"/>
    <mergeCell ref="H7:I7"/>
    <mergeCell ref="B20:C20"/>
    <mergeCell ref="B57:I57"/>
    <mergeCell ref="H44:I44"/>
    <mergeCell ref="D27:F27"/>
    <mergeCell ref="H27:I27"/>
    <mergeCell ref="B43:C43"/>
    <mergeCell ref="B31:C31"/>
    <mergeCell ref="C8:E8"/>
    <mergeCell ref="D26:E26"/>
    <mergeCell ref="D24:E24"/>
    <mergeCell ref="D23:E23"/>
    <mergeCell ref="B1:I1"/>
    <mergeCell ref="C5:E5"/>
    <mergeCell ref="D3:I3"/>
    <mergeCell ref="D30:F30"/>
    <mergeCell ref="B30:C30"/>
    <mergeCell ref="B13:C13"/>
    <mergeCell ref="D28:F28"/>
    <mergeCell ref="G20:I20"/>
    <mergeCell ref="B21:C21"/>
    <mergeCell ref="B22:C22"/>
    <mergeCell ref="D22:E22"/>
    <mergeCell ref="B14:C14"/>
    <mergeCell ref="B27:C27"/>
    <mergeCell ref="B15:C15"/>
    <mergeCell ref="B16:C16"/>
    <mergeCell ref="B28:C28"/>
    <mergeCell ref="E2:G2"/>
    <mergeCell ref="H2:I2"/>
    <mergeCell ref="C4:G4"/>
    <mergeCell ref="G5:I5"/>
    <mergeCell ref="B40:C40"/>
    <mergeCell ref="H40:I40"/>
    <mergeCell ref="B36:C36"/>
    <mergeCell ref="B39:C39"/>
    <mergeCell ref="H30:I30"/>
    <mergeCell ref="H31:I31"/>
    <mergeCell ref="C6:I6"/>
    <mergeCell ref="D31:F31"/>
    <mergeCell ref="B37:C37"/>
    <mergeCell ref="F10:G10"/>
    <mergeCell ref="H10:I10"/>
    <mergeCell ref="B19:C19"/>
    <mergeCell ref="D40:F40"/>
    <mergeCell ref="D44:F44"/>
    <mergeCell ref="H36:I36"/>
    <mergeCell ref="D36:F36"/>
    <mergeCell ref="B32:I34"/>
    <mergeCell ref="H37:I37"/>
    <mergeCell ref="D37:F37"/>
    <mergeCell ref="D43:F43"/>
    <mergeCell ref="D39:F39"/>
    <mergeCell ref="H43:I43"/>
    <mergeCell ref="B66:I66"/>
    <mergeCell ref="B59:I59"/>
    <mergeCell ref="B60:I60"/>
    <mergeCell ref="B61:I61"/>
    <mergeCell ref="B62:I62"/>
    <mergeCell ref="B63:I63"/>
    <mergeCell ref="B64:I64"/>
    <mergeCell ref="B65:I65"/>
    <mergeCell ref="B49:C49"/>
    <mergeCell ref="B56:I56"/>
    <mergeCell ref="B53:I53"/>
    <mergeCell ref="B44:C44"/>
    <mergeCell ref="B54:I54"/>
    <mergeCell ref="B55:I55"/>
    <mergeCell ref="H49:I49"/>
    <mergeCell ref="D50:F50"/>
    <mergeCell ref="D49:F49"/>
    <mergeCell ref="B50:C50"/>
  </mergeCells>
  <phoneticPr fontId="9" type="noConversion"/>
  <dataValidations count="13">
    <dataValidation allowBlank="1" showInputMessage="1" showErrorMessage="1" sqref="J4:M5" xr:uid="{00000000-0002-0000-0000-000000000000}"/>
    <dataValidation type="list" allowBlank="1" showInputMessage="1" showErrorMessage="1" sqref="I4" xr:uid="{00000000-0002-0000-0000-000001000000}">
      <formula1>$S$1:$S$4</formula1>
    </dataValidation>
    <dataValidation type="list" allowBlank="1" showInputMessage="1" showErrorMessage="1" sqref="C3" xr:uid="{00000000-0002-0000-0000-000002000000}">
      <formula1>Title</formula1>
    </dataValidation>
    <dataValidation type="list" allowBlank="1" showInputMessage="1" showErrorMessage="1" sqref="C9:C10" xr:uid="{00000000-0002-0000-0000-000003000000}">
      <formula1>$O$12:$O$14</formula1>
    </dataValidation>
    <dataValidation type="date" allowBlank="1" showInputMessage="1" showErrorMessage="1" sqref="H2:I2 C7 E7" xr:uid="{00000000-0002-0000-0000-000004000000}">
      <formula1>40909</formula1>
      <formula2>54788</formula2>
    </dataValidation>
    <dataValidation type="list" allowBlank="1" showInputMessage="1" showErrorMessage="1" sqref="C5:E5" xr:uid="{00000000-0002-0000-0000-000005000000}">
      <formula1>Res_Unit</formula1>
    </dataValidation>
    <dataValidation type="list" allowBlank="1" showInputMessage="1" showErrorMessage="1" sqref="C2" xr:uid="{00000000-0002-0000-0000-000007000000}">
      <formula1>RA_EM</formula1>
    </dataValidation>
    <dataValidation type="list" allowBlank="1" showInputMessage="1" showErrorMessage="1" sqref="G5:I5" xr:uid="{00000000-0002-0000-0000-000008000000}">
      <formula1>Division</formula1>
    </dataValidation>
    <dataValidation type="list" allowBlank="1" showInputMessage="1" showErrorMessage="1" sqref="G20:I20" xr:uid="{00000000-0002-0000-0000-000009000000}">
      <formula1>TOA</formula1>
    </dataValidation>
    <dataValidation type="list" allowBlank="1" showInputMessage="1" showErrorMessage="1" sqref="E9" xr:uid="{00000000-0002-0000-0000-00000A000000}">
      <formula1>Decision</formula1>
    </dataValidation>
    <dataValidation type="list" allowBlank="1" showInputMessage="1" showErrorMessage="1" sqref="J25:K25" xr:uid="{00000000-0002-0000-0000-00000B000000}">
      <formula1>YesNo</formula1>
    </dataValidation>
    <dataValidation type="list" allowBlank="1" showInputMessage="1" showErrorMessage="1" sqref="H10:I10" xr:uid="{00000000-0002-0000-0000-00000C000000}">
      <formula1>$M$7:$M$8</formula1>
    </dataValidation>
    <dataValidation type="list" allowBlank="1" showInputMessage="1" showErrorMessage="1" sqref="C4:G4" xr:uid="{00000000-0002-0000-0000-000006000000}">
      <formula1>$Z$3:$Z$106</formula1>
    </dataValidation>
  </dataValidations>
  <hyperlinks>
    <hyperlink ref="L20" r:id="rId1" xr:uid="{00000000-0004-0000-0000-000000000000}"/>
    <hyperlink ref="L15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91" fitToHeight="0" orientation="portrait" cellComments="atEnd" r:id="rId3"/>
  <headerFooter>
    <oddHeader>&amp;L
&amp;RCCW_Travel_Equip_Scholarship  13-3-19</oddHeader>
    <oddFooter xml:space="preserve">&amp;L&amp;F&amp;A  </oddFooter>
  </headerFooter>
  <rowBreaks count="1" manualBreakCount="1">
    <brk id="50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1" r:id="rId6" name="Button 53">
              <controlPr defaultSize="0" print="0" autoFill="0" autoPict="0" macro="[0]!Print_Page1" altText="Print Summary Tab Page">
                <anchor moveWithCells="1">
                  <from>
                    <xdr:col>11</xdr:col>
                    <xdr:colOff>0</xdr:colOff>
                    <xdr:row>0</xdr:row>
                    <xdr:rowOff>19050</xdr:rowOff>
                  </from>
                  <to>
                    <xdr:col>29</xdr:col>
                    <xdr:colOff>733425</xdr:colOff>
                    <xdr:row>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7" name="Button 62">
              <controlPr defaultSize="0" print="0" autoFill="0" autoPict="0" macro="[0]!Print_Pages1and2" altText="Print Summary Tab Page">
                <anchor moveWithCells="1">
                  <from>
                    <xdr:col>11</xdr:col>
                    <xdr:colOff>0</xdr:colOff>
                    <xdr:row>7</xdr:row>
                    <xdr:rowOff>142875</xdr:rowOff>
                  </from>
                  <to>
                    <xdr:col>29</xdr:col>
                    <xdr:colOff>742950</xdr:colOff>
                    <xdr:row>10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X48"/>
  <sheetViews>
    <sheetView showGridLines="0" zoomScale="150" zoomScaleNormal="150" workbookViewId="0">
      <selection activeCell="C4" sqref="C4"/>
    </sheetView>
  </sheetViews>
  <sheetFormatPr defaultColWidth="11.42578125" defaultRowHeight="15.75"/>
  <cols>
    <col min="1" max="1" width="8" style="4" customWidth="1"/>
    <col min="2" max="2" width="6.28515625" style="4" customWidth="1"/>
    <col min="3" max="4" width="5" style="4" customWidth="1"/>
    <col min="5" max="5" width="9" style="4" customWidth="1"/>
    <col min="6" max="6" width="5.5703125" style="4" customWidth="1"/>
    <col min="7" max="7" width="11.42578125" style="4" customWidth="1"/>
    <col min="8" max="8" width="5.42578125" style="4" customWidth="1"/>
    <col min="9" max="9" width="11.42578125" style="4" customWidth="1"/>
    <col min="10" max="10" width="4.28515625" style="4" customWidth="1"/>
    <col min="11" max="12" width="4.42578125" style="4" customWidth="1"/>
    <col min="13" max="13" width="3.42578125" style="4" customWidth="1"/>
    <col min="14" max="14" width="4.7109375" style="4" customWidth="1"/>
    <col min="15" max="15" width="1.42578125" style="4" customWidth="1"/>
    <col min="16" max="16" width="3.5703125" style="16" hidden="1" customWidth="1"/>
    <col min="17" max="17" width="0" style="4" hidden="1" customWidth="1"/>
    <col min="18" max="16384" width="11.42578125" style="4"/>
  </cols>
  <sheetData>
    <row r="1" spans="1:16">
      <c r="A1" s="148" t="s">
        <v>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50"/>
    </row>
    <row r="2" spans="1:16" ht="6" customHeight="1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3"/>
    </row>
    <row r="3" spans="1:16">
      <c r="A3" s="154" t="s">
        <v>165</v>
      </c>
      <c r="B3" s="155"/>
      <c r="C3" s="155"/>
      <c r="D3" s="155"/>
      <c r="E3" s="155"/>
      <c r="F3" s="156"/>
      <c r="G3" s="156"/>
      <c r="H3" s="156"/>
      <c r="I3" s="156"/>
      <c r="J3" s="353"/>
      <c r="K3" s="353"/>
      <c r="L3" s="353"/>
      <c r="M3" s="152"/>
      <c r="N3" s="152"/>
      <c r="O3" s="153"/>
    </row>
    <row r="4" spans="1:16">
      <c r="A4" s="357" t="s">
        <v>264</v>
      </c>
      <c r="B4" s="358"/>
      <c r="C4" s="157"/>
      <c r="D4" s="158"/>
      <c r="E4" s="152" t="s">
        <v>166</v>
      </c>
      <c r="F4" s="157"/>
      <c r="G4" s="152" t="s">
        <v>167</v>
      </c>
      <c r="H4" s="157"/>
      <c r="I4" s="159"/>
      <c r="J4" s="159"/>
      <c r="K4" s="159"/>
      <c r="L4" s="159"/>
      <c r="M4" s="159"/>
      <c r="N4" s="159"/>
      <c r="O4" s="160"/>
      <c r="P4" s="9"/>
    </row>
    <row r="5" spans="1:16">
      <c r="A5" s="161" t="s">
        <v>10</v>
      </c>
      <c r="B5" s="162"/>
      <c r="C5" s="158"/>
      <c r="D5" s="163"/>
      <c r="E5" s="158"/>
      <c r="F5" s="157"/>
      <c r="G5" s="162"/>
      <c r="H5" s="162"/>
      <c r="I5" s="159"/>
      <c r="J5" s="159"/>
      <c r="K5" s="159"/>
      <c r="L5" s="159"/>
      <c r="M5" s="159"/>
      <c r="N5" s="159"/>
      <c r="O5" s="160"/>
      <c r="P5" s="4" t="s">
        <v>153</v>
      </c>
    </row>
    <row r="6" spans="1:16" ht="15" customHeight="1">
      <c r="A6" s="161" t="s">
        <v>11</v>
      </c>
      <c r="B6" s="162"/>
      <c r="C6" s="158"/>
      <c r="D6" s="163"/>
      <c r="E6" s="158"/>
      <c r="F6" s="164"/>
      <c r="G6" s="162"/>
      <c r="H6" s="162"/>
      <c r="I6" s="159"/>
      <c r="J6" s="159"/>
      <c r="K6" s="159"/>
      <c r="L6" s="159"/>
      <c r="M6" s="159"/>
      <c r="N6" s="159"/>
      <c r="O6" s="160"/>
      <c r="P6" s="4" t="s">
        <v>154</v>
      </c>
    </row>
    <row r="7" spans="1:16" ht="15" customHeight="1">
      <c r="A7" s="165" t="s">
        <v>178</v>
      </c>
      <c r="B7" s="162"/>
      <c r="C7" s="158"/>
      <c r="D7" s="163"/>
      <c r="E7" s="158"/>
      <c r="F7" s="354"/>
      <c r="G7" s="355"/>
      <c r="H7" s="355"/>
      <c r="I7" s="355"/>
      <c r="J7" s="355"/>
      <c r="K7" s="356"/>
      <c r="L7" s="159"/>
      <c r="M7" s="159"/>
      <c r="N7" s="159"/>
      <c r="O7" s="160"/>
      <c r="P7" s="4" t="s">
        <v>130</v>
      </c>
    </row>
    <row r="8" spans="1:16" ht="15" customHeight="1">
      <c r="A8" s="165" t="s">
        <v>174</v>
      </c>
      <c r="B8" s="162"/>
      <c r="C8" s="158"/>
      <c r="D8" s="163"/>
      <c r="E8" s="158"/>
      <c r="F8" s="354"/>
      <c r="G8" s="355"/>
      <c r="H8" s="355"/>
      <c r="I8" s="355"/>
      <c r="J8" s="355"/>
      <c r="K8" s="356"/>
      <c r="L8" s="159"/>
      <c r="M8" s="159"/>
      <c r="N8" s="159"/>
      <c r="O8" s="160"/>
      <c r="P8" s="9"/>
    </row>
    <row r="9" spans="1:16" ht="21.6" customHeight="1">
      <c r="A9" s="166" t="s">
        <v>13</v>
      </c>
      <c r="B9" s="163"/>
      <c r="C9" s="163"/>
      <c r="D9" s="163"/>
      <c r="E9" s="163"/>
      <c r="F9" s="162"/>
      <c r="G9" s="162"/>
      <c r="H9" s="162"/>
      <c r="I9" s="162"/>
      <c r="J9" s="167"/>
      <c r="K9" s="162"/>
      <c r="L9" s="162"/>
      <c r="M9" s="168"/>
      <c r="N9" s="169"/>
      <c r="O9" s="153"/>
    </row>
    <row r="10" spans="1:16" ht="6" customHeight="1">
      <c r="A10" s="170"/>
      <c r="B10" s="163"/>
      <c r="C10" s="158"/>
      <c r="D10" s="163"/>
      <c r="E10" s="163"/>
      <c r="F10" s="162"/>
      <c r="G10" s="162"/>
      <c r="H10" s="162"/>
      <c r="I10" s="162"/>
      <c r="J10" s="167"/>
      <c r="K10" s="162"/>
      <c r="L10" s="162"/>
      <c r="M10" s="168"/>
      <c r="N10" s="169"/>
      <c r="O10" s="153"/>
    </row>
    <row r="11" spans="1:16" ht="15" customHeight="1">
      <c r="A11" s="161" t="s">
        <v>175</v>
      </c>
      <c r="B11" s="162"/>
      <c r="C11" s="158"/>
      <c r="D11" s="163"/>
      <c r="E11" s="163"/>
      <c r="F11" s="162"/>
      <c r="G11" s="162"/>
      <c r="H11" s="162"/>
      <c r="I11" s="162"/>
      <c r="J11" s="171"/>
      <c r="K11" s="162"/>
      <c r="L11" s="162"/>
      <c r="M11" s="172"/>
      <c r="N11" s="157"/>
      <c r="O11" s="153"/>
    </row>
    <row r="12" spans="1:16">
      <c r="A12" s="173"/>
      <c r="B12" s="163" t="s">
        <v>176</v>
      </c>
      <c r="C12" s="158"/>
      <c r="D12" s="163"/>
      <c r="E12" s="163"/>
      <c r="F12" s="162"/>
      <c r="G12" s="162"/>
      <c r="H12" s="162"/>
      <c r="I12" s="162"/>
      <c r="J12" s="171"/>
      <c r="K12" s="162"/>
      <c r="L12" s="162"/>
      <c r="M12" s="162"/>
      <c r="N12" s="174"/>
      <c r="O12" s="153"/>
    </row>
    <row r="13" spans="1:16">
      <c r="A13" s="161" t="s">
        <v>168</v>
      </c>
      <c r="B13" s="162"/>
      <c r="C13" s="158"/>
      <c r="D13" s="163"/>
      <c r="E13" s="163"/>
      <c r="F13" s="162"/>
      <c r="G13" s="162"/>
      <c r="H13" s="162"/>
      <c r="I13" s="162"/>
      <c r="J13" s="175"/>
      <c r="K13" s="162"/>
      <c r="L13" s="162"/>
      <c r="M13" s="172"/>
      <c r="N13" s="157"/>
      <c r="O13" s="153"/>
    </row>
    <row r="14" spans="1:16">
      <c r="A14" s="359" t="s">
        <v>15</v>
      </c>
      <c r="B14" s="360"/>
      <c r="C14" s="360"/>
      <c r="D14" s="360"/>
      <c r="E14" s="360"/>
      <c r="F14" s="361"/>
      <c r="G14" s="361"/>
      <c r="H14" s="162"/>
      <c r="I14" s="162"/>
      <c r="J14" s="176"/>
      <c r="K14" s="162"/>
      <c r="L14" s="162"/>
      <c r="M14" s="172"/>
      <c r="N14" s="157"/>
      <c r="O14" s="153"/>
    </row>
    <row r="15" spans="1:16">
      <c r="A15" s="177"/>
      <c r="B15" s="360" t="s">
        <v>323</v>
      </c>
      <c r="C15" s="360"/>
      <c r="D15" s="360"/>
      <c r="E15" s="360"/>
      <c r="F15" s="360"/>
      <c r="G15" s="178"/>
      <c r="H15" s="348"/>
      <c r="I15" s="348"/>
      <c r="J15" s="348"/>
      <c r="K15" s="348"/>
      <c r="L15" s="348"/>
      <c r="M15" s="172"/>
      <c r="N15" s="172"/>
      <c r="O15" s="153"/>
    </row>
    <row r="16" spans="1:16">
      <c r="A16" s="161" t="s">
        <v>16</v>
      </c>
      <c r="B16" s="162"/>
      <c r="C16" s="158"/>
      <c r="D16" s="163"/>
      <c r="E16" s="163"/>
      <c r="F16" s="162"/>
      <c r="G16" s="162"/>
      <c r="H16" s="162"/>
      <c r="I16" s="162"/>
      <c r="J16" s="171"/>
      <c r="K16" s="162"/>
      <c r="L16" s="162"/>
      <c r="M16" s="172"/>
      <c r="N16" s="157"/>
      <c r="O16" s="153"/>
    </row>
    <row r="17" spans="1:24" ht="33.75" customHeight="1">
      <c r="A17" s="166" t="s">
        <v>14</v>
      </c>
      <c r="B17" s="162"/>
      <c r="C17" s="162"/>
      <c r="D17" s="163"/>
      <c r="E17" s="163"/>
      <c r="F17" s="162"/>
      <c r="G17" s="162"/>
      <c r="H17" s="162"/>
      <c r="I17" s="162"/>
      <c r="J17" s="171"/>
      <c r="K17" s="162"/>
      <c r="L17" s="162"/>
      <c r="M17" s="162"/>
      <c r="N17" s="179"/>
      <c r="O17" s="153"/>
    </row>
    <row r="18" spans="1:24" ht="6.75" customHeight="1">
      <c r="A18" s="177"/>
      <c r="B18" s="162"/>
      <c r="C18" s="162"/>
      <c r="D18" s="163"/>
      <c r="E18" s="163"/>
      <c r="F18" s="162"/>
      <c r="G18" s="162"/>
      <c r="H18" s="162"/>
      <c r="I18" s="162"/>
      <c r="J18" s="171"/>
      <c r="K18" s="162"/>
      <c r="L18" s="162"/>
      <c r="M18" s="168"/>
      <c r="N18" s="169"/>
      <c r="O18" s="153"/>
    </row>
    <row r="19" spans="1:24">
      <c r="A19" s="161" t="s">
        <v>266</v>
      </c>
      <c r="B19" s="162"/>
      <c r="C19" s="158"/>
      <c r="D19" s="163"/>
      <c r="E19" s="163"/>
      <c r="F19" s="162"/>
      <c r="G19" s="162"/>
      <c r="H19" s="162"/>
      <c r="I19" s="162"/>
      <c r="J19" s="171"/>
      <c r="K19" s="162"/>
      <c r="L19" s="162"/>
      <c r="M19" s="172"/>
      <c r="N19" s="157"/>
      <c r="O19" s="153"/>
    </row>
    <row r="20" spans="1:24">
      <c r="A20" s="173"/>
      <c r="B20" s="163" t="s">
        <v>176</v>
      </c>
      <c r="C20" s="158"/>
      <c r="D20" s="163"/>
      <c r="E20" s="163"/>
      <c r="F20" s="162"/>
      <c r="G20" s="162"/>
      <c r="H20" s="162"/>
      <c r="I20" s="162"/>
      <c r="J20" s="171"/>
      <c r="K20" s="162"/>
      <c r="L20" s="162"/>
      <c r="M20" s="162"/>
      <c r="N20" s="174"/>
      <c r="O20" s="153"/>
    </row>
    <row r="21" spans="1:24">
      <c r="A21" s="161" t="s">
        <v>17</v>
      </c>
      <c r="B21" s="162"/>
      <c r="C21" s="158"/>
      <c r="D21" s="163"/>
      <c r="E21" s="163"/>
      <c r="F21" s="162"/>
      <c r="G21" s="162"/>
      <c r="H21" s="162"/>
      <c r="I21" s="162"/>
      <c r="J21" s="175"/>
      <c r="K21" s="162"/>
      <c r="L21" s="162"/>
      <c r="M21" s="172"/>
      <c r="N21" s="157"/>
      <c r="O21" s="153"/>
    </row>
    <row r="22" spans="1:24">
      <c r="A22" s="173"/>
      <c r="B22" s="163" t="s">
        <v>261</v>
      </c>
      <c r="C22" s="158"/>
      <c r="D22" s="163"/>
      <c r="E22" s="163"/>
      <c r="F22" s="162"/>
      <c r="G22" s="162"/>
      <c r="H22" s="162"/>
      <c r="I22" s="162"/>
      <c r="J22" s="175"/>
      <c r="K22" s="162"/>
      <c r="L22" s="162"/>
      <c r="M22" s="172"/>
      <c r="N22" s="157"/>
      <c r="O22" s="153"/>
      <c r="P22"/>
      <c r="Q22"/>
      <c r="R22"/>
      <c r="S22"/>
      <c r="T22"/>
      <c r="U22"/>
      <c r="V22"/>
      <c r="W22"/>
      <c r="X22"/>
    </row>
    <row r="23" spans="1:24">
      <c r="A23" s="173"/>
      <c r="B23" s="163" t="s">
        <v>19</v>
      </c>
      <c r="C23" s="163"/>
      <c r="D23" s="163"/>
      <c r="E23" s="163"/>
      <c r="F23" s="163"/>
      <c r="G23" s="162"/>
      <c r="H23" s="162"/>
      <c r="I23" s="162"/>
      <c r="J23" s="175"/>
      <c r="K23" s="162"/>
      <c r="L23" s="162"/>
      <c r="M23" s="172"/>
      <c r="N23" s="157"/>
      <c r="O23" s="153"/>
    </row>
    <row r="24" spans="1:24">
      <c r="A24" s="161" t="s">
        <v>324</v>
      </c>
      <c r="B24" s="162"/>
      <c r="C24" s="158"/>
      <c r="D24" s="163"/>
      <c r="E24" s="163"/>
      <c r="F24" s="162"/>
      <c r="G24" s="162"/>
      <c r="H24" s="162"/>
      <c r="I24" s="162"/>
      <c r="J24" s="175"/>
      <c r="K24" s="162"/>
      <c r="L24" s="162"/>
      <c r="M24" s="172"/>
      <c r="N24" s="157"/>
      <c r="O24" s="153"/>
    </row>
    <row r="25" spans="1:24">
      <c r="A25" s="173"/>
      <c r="B25" s="163" t="s">
        <v>262</v>
      </c>
      <c r="C25" s="158"/>
      <c r="D25" s="163"/>
      <c r="E25" s="163"/>
      <c r="F25" s="162"/>
      <c r="G25" s="162"/>
      <c r="H25" s="162"/>
      <c r="I25" s="162"/>
      <c r="J25" s="175"/>
      <c r="K25" s="162"/>
      <c r="L25" s="162"/>
      <c r="M25" s="172"/>
      <c r="N25" s="157"/>
      <c r="O25" s="153"/>
    </row>
    <row r="26" spans="1:24">
      <c r="A26" s="161"/>
      <c r="B26" s="163" t="s">
        <v>18</v>
      </c>
      <c r="C26" s="158"/>
      <c r="D26" s="163"/>
      <c r="E26" s="163"/>
      <c r="F26" s="162"/>
      <c r="G26" s="162"/>
      <c r="H26" s="162"/>
      <c r="I26" s="162"/>
      <c r="J26" s="175"/>
      <c r="K26" s="162"/>
      <c r="L26" s="162"/>
      <c r="M26" s="172"/>
      <c r="N26" s="157"/>
      <c r="O26" s="153"/>
    </row>
    <row r="27" spans="1:24" ht="8.25" customHeight="1">
      <c r="A27" s="161"/>
      <c r="B27" s="163"/>
      <c r="C27" s="163"/>
      <c r="D27" s="163"/>
      <c r="E27" s="163"/>
      <c r="F27" s="162"/>
      <c r="G27" s="162"/>
      <c r="H27" s="162"/>
      <c r="I27" s="162"/>
      <c r="J27" s="162"/>
      <c r="K27" s="162"/>
      <c r="L27" s="162"/>
      <c r="M27" s="162"/>
      <c r="N27" s="179"/>
      <c r="O27" s="153"/>
    </row>
    <row r="28" spans="1:24" ht="30.75" customHeight="1">
      <c r="A28" s="166" t="s">
        <v>169</v>
      </c>
      <c r="B28" s="163"/>
      <c r="C28" s="163"/>
      <c r="D28" s="163"/>
      <c r="E28" s="163"/>
      <c r="F28" s="162"/>
      <c r="G28" s="162"/>
      <c r="H28" s="162"/>
      <c r="I28" s="162"/>
      <c r="J28" s="162"/>
      <c r="K28" s="162"/>
      <c r="L28" s="162"/>
      <c r="M28" s="168"/>
      <c r="N28" s="169"/>
      <c r="O28" s="153"/>
    </row>
    <row r="29" spans="1:24">
      <c r="A29" s="161" t="s">
        <v>170</v>
      </c>
      <c r="B29" s="162"/>
      <c r="C29" s="158"/>
      <c r="D29" s="163"/>
      <c r="E29" s="163"/>
      <c r="F29" s="162"/>
      <c r="G29" s="162"/>
      <c r="H29" s="162"/>
      <c r="I29" s="162"/>
      <c r="J29" s="162"/>
      <c r="K29" s="162"/>
      <c r="L29" s="162"/>
      <c r="M29" s="172"/>
      <c r="N29" s="157"/>
      <c r="O29" s="153"/>
    </row>
    <row r="30" spans="1:24">
      <c r="A30" s="161" t="s">
        <v>177</v>
      </c>
      <c r="B30" s="162"/>
      <c r="C30" s="158"/>
      <c r="D30" s="163"/>
      <c r="E30" s="163"/>
      <c r="F30" s="162"/>
      <c r="G30" s="162"/>
      <c r="H30" s="162"/>
      <c r="I30" s="162"/>
      <c r="J30" s="162"/>
      <c r="K30" s="162"/>
      <c r="L30" s="162"/>
      <c r="M30" s="172"/>
      <c r="N30" s="157"/>
      <c r="O30" s="153"/>
    </row>
    <row r="31" spans="1:24">
      <c r="A31" s="161" t="s">
        <v>171</v>
      </c>
      <c r="B31" s="162"/>
      <c r="C31" s="158"/>
      <c r="D31" s="163"/>
      <c r="E31" s="163"/>
      <c r="F31" s="162"/>
      <c r="G31" s="162"/>
      <c r="H31" s="162"/>
      <c r="I31" s="162"/>
      <c r="J31" s="162"/>
      <c r="K31" s="162"/>
      <c r="L31" s="162"/>
      <c r="M31" s="172"/>
      <c r="N31" s="157"/>
      <c r="O31" s="153"/>
    </row>
    <row r="32" spans="1:24">
      <c r="A32" s="173"/>
      <c r="B32" s="163" t="s">
        <v>15</v>
      </c>
      <c r="C32" s="158"/>
      <c r="D32" s="163"/>
      <c r="E32" s="163"/>
      <c r="F32" s="162"/>
      <c r="G32" s="162"/>
      <c r="H32" s="162"/>
      <c r="I32" s="162"/>
      <c r="J32" s="162"/>
      <c r="K32" s="162"/>
      <c r="L32" s="162"/>
      <c r="M32" s="172"/>
      <c r="N32" s="157"/>
      <c r="O32" s="153"/>
    </row>
    <row r="33" spans="1:16">
      <c r="A33" s="173"/>
      <c r="B33" s="163"/>
      <c r="C33" s="158"/>
      <c r="D33" s="163"/>
      <c r="E33" s="163"/>
      <c r="F33" s="162"/>
      <c r="G33" s="162"/>
      <c r="H33" s="162"/>
      <c r="I33" s="162"/>
      <c r="J33" s="162"/>
      <c r="K33" s="162"/>
      <c r="L33" s="162"/>
      <c r="M33" s="162"/>
      <c r="N33" s="162"/>
      <c r="O33" s="153"/>
    </row>
    <row r="34" spans="1:16" ht="6" customHeight="1">
      <c r="A34" s="349" t="s">
        <v>173</v>
      </c>
      <c r="B34" s="180"/>
      <c r="C34" s="181"/>
      <c r="D34" s="180"/>
      <c r="E34" s="180"/>
      <c r="F34" s="182"/>
      <c r="G34" s="182"/>
      <c r="H34" s="182"/>
      <c r="I34" s="182"/>
      <c r="J34" s="182"/>
      <c r="K34" s="182"/>
      <c r="L34" s="182"/>
      <c r="M34" s="183"/>
      <c r="N34" s="162"/>
      <c r="O34" s="153"/>
    </row>
    <row r="35" spans="1:16" ht="12" customHeight="1">
      <c r="A35" s="349"/>
      <c r="B35" s="180"/>
      <c r="C35" s="181"/>
      <c r="D35" s="180"/>
      <c r="E35" s="180"/>
      <c r="F35" s="182"/>
      <c r="G35" s="182"/>
      <c r="H35" s="182"/>
      <c r="I35" s="182"/>
      <c r="J35" s="182"/>
      <c r="K35" s="182"/>
      <c r="L35" s="182"/>
      <c r="M35" s="183"/>
      <c r="N35" s="162"/>
      <c r="O35" s="153"/>
    </row>
    <row r="36" spans="1:16">
      <c r="A36" s="184" t="s">
        <v>325</v>
      </c>
      <c r="B36" s="185"/>
      <c r="C36" s="186"/>
      <c r="D36" s="187"/>
      <c r="E36" s="186"/>
      <c r="F36" s="188"/>
      <c r="G36" s="185"/>
      <c r="H36" s="185"/>
      <c r="I36" s="189"/>
      <c r="J36" s="189"/>
      <c r="K36" s="189"/>
      <c r="L36" s="189"/>
      <c r="M36" s="183"/>
      <c r="N36" s="162"/>
      <c r="O36" s="153"/>
    </row>
    <row r="37" spans="1:16">
      <c r="A37" s="184" t="s">
        <v>265</v>
      </c>
      <c r="B37" s="185"/>
      <c r="C37" s="186"/>
      <c r="D37" s="187"/>
      <c r="E37" s="186"/>
      <c r="F37" s="188"/>
      <c r="G37" s="185"/>
      <c r="H37" s="185"/>
      <c r="I37" s="189"/>
      <c r="J37" s="189"/>
      <c r="K37" s="189"/>
      <c r="L37" s="189"/>
      <c r="M37" s="189"/>
      <c r="N37" s="162"/>
      <c r="O37" s="153"/>
    </row>
    <row r="38" spans="1:16">
      <c r="A38" s="184" t="s">
        <v>12</v>
      </c>
      <c r="B38" s="185"/>
      <c r="C38" s="186"/>
      <c r="D38" s="187"/>
      <c r="E38" s="186"/>
      <c r="F38" s="188"/>
      <c r="G38" s="185"/>
      <c r="H38" s="185"/>
      <c r="I38" s="189"/>
      <c r="J38" s="189"/>
      <c r="K38" s="189"/>
      <c r="L38" s="182"/>
      <c r="M38" s="183"/>
      <c r="N38" s="162"/>
      <c r="O38" s="153"/>
    </row>
    <row r="39" spans="1:16">
      <c r="A39" s="184" t="s">
        <v>326</v>
      </c>
      <c r="B39" s="185"/>
      <c r="C39" s="186"/>
      <c r="D39" s="187"/>
      <c r="E39" s="186"/>
      <c r="F39" s="182"/>
      <c r="G39" s="182"/>
      <c r="H39" s="182"/>
      <c r="I39" s="182"/>
      <c r="J39" s="182"/>
      <c r="K39" s="182"/>
      <c r="L39" s="182"/>
      <c r="M39" s="183"/>
      <c r="N39" s="162"/>
      <c r="O39" s="153"/>
    </row>
    <row r="40" spans="1:16" ht="27.75" customHeight="1">
      <c r="A40" s="166" t="s">
        <v>9</v>
      </c>
      <c r="B40" s="163"/>
      <c r="C40" s="163"/>
      <c r="D40" s="163"/>
      <c r="E40" s="163"/>
      <c r="F40" s="162"/>
      <c r="G40" s="162"/>
      <c r="H40" s="162"/>
      <c r="I40" s="162"/>
      <c r="J40" s="162"/>
      <c r="K40" s="162"/>
      <c r="L40" s="162"/>
      <c r="M40" s="168"/>
      <c r="N40" s="169"/>
      <c r="O40" s="153"/>
    </row>
    <row r="41" spans="1:16">
      <c r="A41" s="190" t="s">
        <v>268</v>
      </c>
      <c r="B41" s="163"/>
      <c r="C41" s="163"/>
      <c r="D41" s="163"/>
      <c r="E41" s="163"/>
      <c r="F41" s="162"/>
      <c r="G41" s="162"/>
      <c r="H41" s="162"/>
      <c r="I41" s="162"/>
      <c r="J41" s="162"/>
      <c r="K41" s="162"/>
      <c r="L41" s="162"/>
      <c r="M41" s="168"/>
      <c r="N41" s="169"/>
      <c r="O41" s="153"/>
    </row>
    <row r="42" spans="1:16" ht="15.75" customHeight="1">
      <c r="A42" s="190" t="s">
        <v>267</v>
      </c>
      <c r="B42" s="163"/>
      <c r="C42" s="163"/>
      <c r="D42" s="163"/>
      <c r="E42" s="163"/>
      <c r="F42" s="162"/>
      <c r="G42" s="162"/>
      <c r="H42" s="162"/>
      <c r="I42" s="162"/>
      <c r="J42" s="162"/>
      <c r="K42" s="162"/>
      <c r="L42" s="162"/>
      <c r="M42" s="168"/>
      <c r="N42" s="169"/>
      <c r="O42" s="153"/>
    </row>
    <row r="43" spans="1:16" ht="7.5" customHeight="1">
      <c r="A43" s="190"/>
      <c r="B43" s="163"/>
      <c r="C43" s="163"/>
      <c r="D43" s="163"/>
      <c r="E43" s="163"/>
      <c r="F43" s="162"/>
      <c r="G43" s="162"/>
      <c r="H43" s="162"/>
      <c r="I43" s="162"/>
      <c r="J43" s="162"/>
      <c r="K43" s="162"/>
      <c r="L43" s="162"/>
      <c r="M43" s="168"/>
      <c r="N43" s="169"/>
      <c r="O43" s="153"/>
    </row>
    <row r="44" spans="1:16" ht="15.75" customHeight="1">
      <c r="A44" s="161" t="s">
        <v>0</v>
      </c>
      <c r="B44" s="162"/>
      <c r="C44" s="158"/>
      <c r="D44" s="163"/>
      <c r="E44" s="163"/>
      <c r="F44" s="162"/>
      <c r="G44" s="162"/>
      <c r="H44" s="162"/>
      <c r="I44" s="162"/>
      <c r="J44" s="162"/>
      <c r="K44" s="162"/>
      <c r="L44" s="162"/>
      <c r="M44" s="172"/>
      <c r="N44" s="157"/>
      <c r="O44" s="153"/>
    </row>
    <row r="45" spans="1:16">
      <c r="A45" s="161" t="s">
        <v>1</v>
      </c>
      <c r="B45" s="162"/>
      <c r="C45" s="158"/>
      <c r="D45" s="163"/>
      <c r="E45" s="163"/>
      <c r="F45" s="162"/>
      <c r="G45" s="162"/>
      <c r="H45" s="162"/>
      <c r="I45" s="162"/>
      <c r="J45" s="162"/>
      <c r="K45" s="162"/>
      <c r="L45" s="162"/>
      <c r="M45" s="172"/>
      <c r="N45" s="157"/>
      <c r="O45" s="153"/>
    </row>
    <row r="46" spans="1:16">
      <c r="A46" s="173"/>
      <c r="B46" s="163" t="s">
        <v>20</v>
      </c>
      <c r="C46" s="158"/>
      <c r="D46" s="163"/>
      <c r="E46" s="163"/>
      <c r="F46" s="162"/>
      <c r="G46" s="162"/>
      <c r="H46" s="162"/>
      <c r="I46" s="162"/>
      <c r="J46" s="162"/>
      <c r="K46" s="162"/>
      <c r="L46" s="162"/>
      <c r="M46" s="172"/>
      <c r="N46" s="157"/>
      <c r="O46" s="153"/>
    </row>
    <row r="47" spans="1:16">
      <c r="A47" s="161" t="s">
        <v>172</v>
      </c>
      <c r="B47" s="162"/>
      <c r="C47" s="158"/>
      <c r="D47" s="163"/>
      <c r="E47" s="163"/>
      <c r="F47" s="162"/>
      <c r="G47" s="162"/>
      <c r="H47" s="162"/>
      <c r="I47" s="162"/>
      <c r="J47" s="162"/>
      <c r="K47" s="162"/>
      <c r="L47" s="162"/>
      <c r="M47" s="172"/>
      <c r="N47" s="157"/>
      <c r="O47" s="153"/>
    </row>
    <row r="48" spans="1:16" ht="6.6" customHeight="1">
      <c r="A48" s="350"/>
      <c r="B48" s="351"/>
      <c r="C48" s="351"/>
      <c r="D48" s="351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2"/>
      <c r="P48" s="17"/>
    </row>
  </sheetData>
  <sheetProtection sheet="1" selectLockedCells="1"/>
  <mergeCells count="10">
    <mergeCell ref="H15:L15"/>
    <mergeCell ref="A34:A35"/>
    <mergeCell ref="A48:O48"/>
    <mergeCell ref="J3:L3"/>
    <mergeCell ref="F7:K7"/>
    <mergeCell ref="A4:B4"/>
    <mergeCell ref="F8:K8"/>
    <mergeCell ref="A14:E14"/>
    <mergeCell ref="F14:G14"/>
    <mergeCell ref="B15:F15"/>
  </mergeCells>
  <phoneticPr fontId="9" type="noConversion"/>
  <dataValidations count="2">
    <dataValidation type="list" allowBlank="1" showInputMessage="1" showErrorMessage="1" sqref="N21:N26 H4 N16 N44:N47 N11 F4:F6 N19 N13:N14 N29:N32" xr:uid="{00000000-0002-0000-0100-000000000000}">
      <formula1>$P$5:$P$7</formula1>
    </dataValidation>
    <dataValidation type="list" allowBlank="1" showInputMessage="1" showErrorMessage="1" sqref="C4" xr:uid="{00000000-0002-0000-0100-000001000000}">
      <formula1>$P$5:$P$6</formula1>
    </dataValidation>
  </dataValidations>
  <hyperlinks>
    <hyperlink ref="A103:N104" r:id="rId1" tooltip="https://secure.hrc.govt.nz/classifications" display="Applicants are required to categorise their research in two ways.  The HRC Discipline* and HRC Fields of Research* categories are listed in the Appendix 1 and 2 of the Guidelines.  The ANZSRC codes for FOR** and SEO** classifications can be found on the H" xr:uid="{00000000-0004-0000-0100-000000000000}"/>
    <hyperlink ref="IT105" r:id="rId2" display="https://secure.hrc.govt.nz/classifications" xr:uid="{00000000-0004-0000-0100-000001000000}"/>
    <hyperlink ref="S105:IV106" r:id="rId3" tooltip="https://secure.hrc.govt.nz/classifications" display="Applicants are required to categorise their research in two ways.  The HRC Discipline* and HRC Fields of Research* categories are listed in the Appendix 1 and 2 of the Guidelines.  The ANZSRC codes for FOR** and SEO** classifications can be found on the H" xr:uid="{00000000-0004-0000-0100-000002000000}"/>
  </hyperlinks>
  <pageMargins left="0.7" right="0.7" top="0.75" bottom="0.75" header="0.3" footer="0.3"/>
  <pageSetup paperSize="9" scale="97" orientation="portrait" r:id="rId4"/>
  <headerFooter alignWithMargins="0">
    <oddHeader xml:space="preserve">&amp;C                                                                                                                                                                                       </oddHeader>
    <oddFooter>&amp;C &amp;F                                                     &amp;A  &amp;D</oddFooter>
  </headerFooter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9" r:id="rId7" name="Button 9">
              <controlPr defaultSize="0" print="0" autoFill="0" autoPict="0" macro="[0]!Print_Page">
                <anchor moveWithCells="1">
                  <from>
                    <xdr:col>17</xdr:col>
                    <xdr:colOff>28575</xdr:colOff>
                    <xdr:row>0</xdr:row>
                    <xdr:rowOff>0</xdr:rowOff>
                  </from>
                  <to>
                    <xdr:col>18</xdr:col>
                    <xdr:colOff>533400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U2305"/>
  <sheetViews>
    <sheetView showGridLines="0" zoomScale="150" zoomScaleNormal="150" workbookViewId="0">
      <selection activeCell="A9" sqref="A9"/>
    </sheetView>
  </sheetViews>
  <sheetFormatPr defaultRowHeight="15"/>
  <cols>
    <col min="1" max="1" width="4.5703125" customWidth="1"/>
    <col min="2" max="2" width="7.5703125" customWidth="1"/>
    <col min="3" max="3" width="10.28515625" customWidth="1"/>
    <col min="4" max="4" width="5.28515625" customWidth="1"/>
    <col min="5" max="5" width="6.42578125" customWidth="1"/>
    <col min="6" max="7" width="8.5703125" customWidth="1"/>
    <col min="8" max="8" width="8.42578125" customWidth="1"/>
    <col min="9" max="9" width="8.5703125" customWidth="1"/>
    <col min="10" max="10" width="9" customWidth="1"/>
    <col min="11" max="11" width="8.42578125" customWidth="1"/>
    <col min="12" max="12" width="3.42578125" style="79" customWidth="1"/>
    <col min="13" max="13" width="6.28515625" style="9" customWidth="1"/>
    <col min="14" max="14" width="10" style="9" customWidth="1"/>
    <col min="15" max="15" width="9.7109375" style="9" customWidth="1"/>
    <col min="16" max="16" width="2.42578125" style="9" hidden="1" customWidth="1"/>
    <col min="17" max="17" width="11.42578125" style="83" hidden="1" customWidth="1"/>
    <col min="18" max="18" width="9.28515625" style="83" hidden="1" customWidth="1"/>
    <col min="19" max="20" width="9.28515625" style="83" customWidth="1"/>
    <col min="21" max="21" width="8.7109375" style="83" customWidth="1"/>
  </cols>
  <sheetData>
    <row r="1" spans="1:19" ht="21">
      <c r="A1" s="15"/>
      <c r="B1" s="362" t="s">
        <v>35</v>
      </c>
      <c r="C1" s="362"/>
      <c r="D1" s="362"/>
      <c r="E1" s="362"/>
      <c r="F1" s="362"/>
      <c r="G1" s="362"/>
      <c r="H1" s="362"/>
      <c r="I1" s="362"/>
      <c r="J1" s="362"/>
      <c r="K1" s="6"/>
      <c r="L1" s="76"/>
      <c r="M1" s="1"/>
      <c r="N1" s="1"/>
      <c r="O1" s="1"/>
      <c r="P1" s="1"/>
      <c r="R1" s="83" t="s">
        <v>158</v>
      </c>
      <c r="S1" s="83" t="s">
        <v>209</v>
      </c>
    </row>
    <row r="2" spans="1:19" ht="21" customHeight="1">
      <c r="A2" s="12"/>
      <c r="B2" s="322" t="s">
        <v>273</v>
      </c>
      <c r="C2" s="322"/>
      <c r="D2" s="322"/>
      <c r="E2" s="322"/>
      <c r="F2" s="85">
        <v>1</v>
      </c>
      <c r="G2" s="85">
        <v>2</v>
      </c>
      <c r="H2" s="85">
        <v>3</v>
      </c>
      <c r="I2" s="85">
        <v>4</v>
      </c>
      <c r="J2" s="85">
        <v>5</v>
      </c>
      <c r="K2" s="85">
        <v>6</v>
      </c>
      <c r="L2" s="77"/>
      <c r="M2" s="1"/>
      <c r="N2" s="1"/>
      <c r="O2" s="1"/>
      <c r="P2" s="1"/>
    </row>
    <row r="3" spans="1:19">
      <c r="A3" s="131">
        <v>3351</v>
      </c>
      <c r="B3" s="363"/>
      <c r="C3" s="363"/>
      <c r="D3" s="363"/>
      <c r="E3" s="363"/>
      <c r="F3" s="125"/>
      <c r="G3" s="125"/>
      <c r="H3" s="125"/>
      <c r="I3" s="125"/>
      <c r="J3" s="125"/>
      <c r="K3" s="142"/>
      <c r="L3" s="77"/>
      <c r="M3" s="1"/>
      <c r="N3" s="1">
        <v>3351</v>
      </c>
      <c r="O3" s="1" t="s">
        <v>274</v>
      </c>
      <c r="P3" s="83"/>
    </row>
    <row r="4" spans="1:19">
      <c r="A4" s="131">
        <v>3351</v>
      </c>
      <c r="B4" s="363"/>
      <c r="C4" s="363"/>
      <c r="D4" s="363"/>
      <c r="E4" s="363"/>
      <c r="F4" s="125"/>
      <c r="G4" s="125"/>
      <c r="H4" s="125"/>
      <c r="I4" s="125"/>
      <c r="J4" s="125"/>
      <c r="K4" s="142"/>
      <c r="L4" s="77"/>
      <c r="M4" s="1"/>
      <c r="N4" s="1">
        <v>3356</v>
      </c>
      <c r="O4" s="1" t="s">
        <v>275</v>
      </c>
      <c r="P4" s="83"/>
    </row>
    <row r="5" spans="1:19">
      <c r="A5" s="131">
        <v>3351</v>
      </c>
      <c r="B5" s="363"/>
      <c r="C5" s="363"/>
      <c r="D5" s="363"/>
      <c r="E5" s="363"/>
      <c r="F5" s="125"/>
      <c r="G5" s="125"/>
      <c r="H5" s="125"/>
      <c r="I5" s="125"/>
      <c r="J5" s="125"/>
      <c r="K5" s="142"/>
      <c r="L5" s="77"/>
      <c r="M5" s="1"/>
      <c r="N5" s="1">
        <v>3361</v>
      </c>
      <c r="O5" s="1" t="s">
        <v>276</v>
      </c>
      <c r="P5" s="83"/>
    </row>
    <row r="6" spans="1:19">
      <c r="A6" s="131">
        <v>3351</v>
      </c>
      <c r="B6" s="363"/>
      <c r="C6" s="363"/>
      <c r="D6" s="363"/>
      <c r="E6" s="363"/>
      <c r="F6" s="125"/>
      <c r="G6" s="125"/>
      <c r="H6" s="125"/>
      <c r="I6" s="125"/>
      <c r="J6" s="125"/>
      <c r="K6" s="142"/>
      <c r="L6" s="77"/>
      <c r="M6" s="1"/>
      <c r="N6" s="1">
        <v>3371</v>
      </c>
      <c r="O6" s="1" t="s">
        <v>277</v>
      </c>
      <c r="P6" s="83"/>
    </row>
    <row r="7" spans="1:19">
      <c r="A7" s="12"/>
      <c r="B7" s="1"/>
      <c r="C7" s="1"/>
      <c r="D7" s="1"/>
      <c r="E7" s="1"/>
      <c r="F7" s="85">
        <f t="shared" ref="F7:K7" si="0">SUM(F3:F6)</f>
        <v>0</v>
      </c>
      <c r="G7" s="85">
        <f t="shared" si="0"/>
        <v>0</v>
      </c>
      <c r="H7" s="85">
        <f t="shared" si="0"/>
        <v>0</v>
      </c>
      <c r="I7" s="85">
        <f t="shared" si="0"/>
        <v>0</v>
      </c>
      <c r="J7" s="85">
        <f t="shared" si="0"/>
        <v>0</v>
      </c>
      <c r="K7" s="85">
        <f t="shared" si="0"/>
        <v>0</v>
      </c>
      <c r="L7" s="77"/>
      <c r="M7" s="1">
        <f>SUM(F7:K7)</f>
        <v>0</v>
      </c>
      <c r="N7" s="1">
        <v>3376</v>
      </c>
      <c r="O7" s="1" t="s">
        <v>278</v>
      </c>
      <c r="P7" s="83"/>
    </row>
    <row r="8" spans="1:19" ht="21">
      <c r="A8" s="12"/>
      <c r="B8" s="7" t="s">
        <v>236</v>
      </c>
      <c r="C8" s="7"/>
      <c r="D8" s="121"/>
      <c r="E8" s="121"/>
      <c r="F8" s="85">
        <v>1</v>
      </c>
      <c r="G8" s="85">
        <v>2</v>
      </c>
      <c r="H8" s="85">
        <v>3</v>
      </c>
      <c r="I8" s="85">
        <v>4</v>
      </c>
      <c r="J8" s="85">
        <v>5</v>
      </c>
      <c r="K8" s="85">
        <v>6</v>
      </c>
      <c r="L8" s="77"/>
      <c r="M8" s="1"/>
      <c r="N8" s="1">
        <v>3395</v>
      </c>
      <c r="O8" s="1" t="s">
        <v>279</v>
      </c>
      <c r="P8" s="83"/>
    </row>
    <row r="9" spans="1:19" ht="17.100000000000001" customHeight="1">
      <c r="A9" s="142"/>
      <c r="B9" s="363"/>
      <c r="C9" s="363"/>
      <c r="D9" s="363"/>
      <c r="E9" s="363"/>
      <c r="F9" s="125"/>
      <c r="G9" s="125"/>
      <c r="H9" s="125"/>
      <c r="I9" s="125"/>
      <c r="J9" s="125"/>
      <c r="K9" s="126"/>
      <c r="L9" s="77"/>
      <c r="M9" s="1"/>
      <c r="N9" s="1">
        <v>3451</v>
      </c>
      <c r="O9" s="1" t="s">
        <v>280</v>
      </c>
      <c r="P9" s="83"/>
    </row>
    <row r="10" spans="1:19" ht="14.1" customHeight="1">
      <c r="A10" s="142"/>
      <c r="B10" s="363"/>
      <c r="C10" s="363"/>
      <c r="D10" s="363"/>
      <c r="E10" s="363"/>
      <c r="F10" s="125"/>
      <c r="G10" s="125"/>
      <c r="H10" s="125"/>
      <c r="I10" s="125"/>
      <c r="J10" s="125"/>
      <c r="K10" s="126"/>
      <c r="L10" s="77"/>
      <c r="M10" s="1"/>
      <c r="N10" s="1">
        <v>3456</v>
      </c>
      <c r="O10" s="1" t="s">
        <v>281</v>
      </c>
      <c r="P10" s="83"/>
    </row>
    <row r="11" spans="1:19" ht="11.65" customHeight="1">
      <c r="A11" s="142"/>
      <c r="B11" s="363"/>
      <c r="C11" s="363"/>
      <c r="D11" s="363"/>
      <c r="E11" s="363"/>
      <c r="F11" s="125"/>
      <c r="G11" s="125"/>
      <c r="H11" s="125"/>
      <c r="I11" s="125"/>
      <c r="J11" s="125"/>
      <c r="K11" s="126"/>
      <c r="L11" s="77"/>
      <c r="M11" s="1"/>
      <c r="N11" s="1"/>
      <c r="O11" s="1"/>
      <c r="P11" s="1"/>
    </row>
    <row r="12" spans="1:19" ht="14.1" customHeight="1">
      <c r="A12" s="142"/>
      <c r="B12" s="363"/>
      <c r="C12" s="363"/>
      <c r="D12" s="363"/>
      <c r="E12" s="363"/>
      <c r="F12" s="125"/>
      <c r="G12" s="125"/>
      <c r="H12" s="125"/>
      <c r="I12" s="125"/>
      <c r="J12" s="125"/>
      <c r="K12" s="126"/>
      <c r="L12" s="77"/>
      <c r="M12" s="1"/>
      <c r="N12" s="1">
        <v>3111</v>
      </c>
      <c r="O12" s="1" t="s">
        <v>619</v>
      </c>
      <c r="P12" s="1"/>
    </row>
    <row r="13" spans="1:19" ht="14.1" customHeight="1">
      <c r="A13" s="142"/>
      <c r="B13" s="363"/>
      <c r="C13" s="363"/>
      <c r="D13" s="363"/>
      <c r="E13" s="363"/>
      <c r="F13" s="125"/>
      <c r="G13" s="125"/>
      <c r="H13" s="125"/>
      <c r="I13" s="125"/>
      <c r="J13" s="125"/>
      <c r="K13" s="126"/>
      <c r="L13" s="77"/>
      <c r="M13" s="1"/>
      <c r="N13" s="1">
        <v>3115</v>
      </c>
      <c r="O13" s="1" t="s">
        <v>620</v>
      </c>
      <c r="P13" s="1"/>
    </row>
    <row r="14" spans="1:19" ht="14.1" customHeight="1">
      <c r="A14" s="142"/>
      <c r="B14" s="363"/>
      <c r="C14" s="363"/>
      <c r="D14" s="363"/>
      <c r="E14" s="363"/>
      <c r="F14" s="125"/>
      <c r="G14" s="125"/>
      <c r="H14" s="125"/>
      <c r="I14" s="125"/>
      <c r="J14" s="125"/>
      <c r="K14" s="126"/>
      <c r="L14" s="77"/>
      <c r="M14" s="1"/>
      <c r="N14" s="1">
        <v>3121</v>
      </c>
      <c r="O14" s="1" t="s">
        <v>621</v>
      </c>
      <c r="P14" s="1"/>
    </row>
    <row r="15" spans="1:19" ht="14.1" customHeight="1">
      <c r="A15" s="142"/>
      <c r="B15" s="363"/>
      <c r="C15" s="363"/>
      <c r="D15" s="363"/>
      <c r="E15" s="363"/>
      <c r="F15" s="125"/>
      <c r="G15" s="125"/>
      <c r="H15" s="125"/>
      <c r="I15" s="125"/>
      <c r="J15" s="125"/>
      <c r="K15" s="126"/>
      <c r="L15" s="77"/>
      <c r="M15" s="1"/>
      <c r="N15" s="1">
        <v>3125</v>
      </c>
      <c r="O15" s="1" t="s">
        <v>622</v>
      </c>
      <c r="P15" s="1"/>
    </row>
    <row r="16" spans="1:19" ht="14.1" customHeight="1">
      <c r="A16" s="142"/>
      <c r="B16" s="363"/>
      <c r="C16" s="363"/>
      <c r="D16" s="363"/>
      <c r="E16" s="363"/>
      <c r="F16" s="125"/>
      <c r="G16" s="125"/>
      <c r="H16" s="125"/>
      <c r="I16" s="125"/>
      <c r="J16" s="125"/>
      <c r="K16" s="126"/>
      <c r="L16" s="77"/>
      <c r="M16" s="1"/>
      <c r="N16" s="1">
        <v>3211</v>
      </c>
      <c r="O16" s="1" t="s">
        <v>623</v>
      </c>
      <c r="P16" s="1"/>
    </row>
    <row r="17" spans="1:16" ht="14.1" customHeight="1">
      <c r="A17" s="142"/>
      <c r="B17" s="363"/>
      <c r="C17" s="363"/>
      <c r="D17" s="363"/>
      <c r="E17" s="363"/>
      <c r="F17" s="125"/>
      <c r="G17" s="125"/>
      <c r="H17" s="125"/>
      <c r="I17" s="125"/>
      <c r="J17" s="125"/>
      <c r="K17" s="126"/>
      <c r="L17" s="77"/>
      <c r="M17" s="1"/>
      <c r="N17" s="1">
        <v>3213</v>
      </c>
      <c r="O17" s="1" t="s">
        <v>624</v>
      </c>
      <c r="P17" s="1"/>
    </row>
    <row r="18" spans="1:16" ht="14.1" customHeight="1">
      <c r="A18" s="142"/>
      <c r="B18" s="363"/>
      <c r="C18" s="363"/>
      <c r="D18" s="363"/>
      <c r="E18" s="363"/>
      <c r="F18" s="125"/>
      <c r="G18" s="125"/>
      <c r="H18" s="125"/>
      <c r="I18" s="125"/>
      <c r="J18" s="125"/>
      <c r="K18" s="126"/>
      <c r="L18" s="77"/>
      <c r="M18" s="1"/>
      <c r="N18" s="1">
        <v>3216</v>
      </c>
      <c r="O18" s="1" t="s">
        <v>625</v>
      </c>
      <c r="P18" s="1"/>
    </row>
    <row r="19" spans="1:16" ht="14.1" customHeight="1">
      <c r="A19" s="142"/>
      <c r="B19" s="363"/>
      <c r="C19" s="363"/>
      <c r="D19" s="363"/>
      <c r="E19" s="363"/>
      <c r="F19" s="125"/>
      <c r="G19" s="125"/>
      <c r="H19" s="125"/>
      <c r="I19" s="125"/>
      <c r="J19" s="125"/>
      <c r="K19" s="126"/>
      <c r="L19" s="77"/>
      <c r="M19" s="1"/>
      <c r="N19" s="1">
        <v>3241</v>
      </c>
      <c r="O19" s="1" t="s">
        <v>626</v>
      </c>
      <c r="P19" s="1"/>
    </row>
    <row r="20" spans="1:16" ht="13.35" customHeight="1">
      <c r="A20" s="142"/>
      <c r="B20" s="363"/>
      <c r="C20" s="363"/>
      <c r="D20" s="363"/>
      <c r="E20" s="363"/>
      <c r="F20" s="125"/>
      <c r="G20" s="125"/>
      <c r="H20" s="125"/>
      <c r="I20" s="125"/>
      <c r="J20" s="125"/>
      <c r="K20" s="126"/>
      <c r="L20" s="77"/>
      <c r="M20" s="1"/>
      <c r="N20" s="1">
        <v>3246</v>
      </c>
      <c r="O20" s="1" t="s">
        <v>627</v>
      </c>
      <c r="P20" s="1"/>
    </row>
    <row r="21" spans="1:16" ht="13.35" customHeight="1">
      <c r="A21" s="142"/>
      <c r="B21" s="363"/>
      <c r="C21" s="363"/>
      <c r="D21" s="363"/>
      <c r="E21" s="363"/>
      <c r="F21" s="125"/>
      <c r="G21" s="125"/>
      <c r="H21" s="125"/>
      <c r="I21" s="125"/>
      <c r="J21" s="125"/>
      <c r="K21" s="126"/>
      <c r="L21" s="77"/>
      <c r="M21" s="1"/>
      <c r="N21" s="1">
        <v>3248</v>
      </c>
      <c r="O21" s="1" t="s">
        <v>628</v>
      </c>
      <c r="P21" s="1"/>
    </row>
    <row r="22" spans="1:16" ht="13.35" customHeight="1">
      <c r="A22" s="142"/>
      <c r="B22" s="363"/>
      <c r="C22" s="363"/>
      <c r="D22" s="363"/>
      <c r="E22" s="363"/>
      <c r="F22" s="125"/>
      <c r="G22" s="125"/>
      <c r="H22" s="125"/>
      <c r="I22" s="125"/>
      <c r="J22" s="125"/>
      <c r="K22" s="126"/>
      <c r="L22" s="77"/>
      <c r="M22" s="1"/>
      <c r="N22" s="1">
        <v>3279</v>
      </c>
      <c r="O22" s="1" t="s">
        <v>629</v>
      </c>
      <c r="P22" s="1"/>
    </row>
    <row r="23" spans="1:16" ht="13.35" customHeight="1">
      <c r="A23" s="142"/>
      <c r="B23" s="363"/>
      <c r="C23" s="363"/>
      <c r="D23" s="363"/>
      <c r="E23" s="363"/>
      <c r="F23" s="125"/>
      <c r="G23" s="125"/>
      <c r="H23" s="125"/>
      <c r="I23" s="125"/>
      <c r="J23" s="125"/>
      <c r="K23" s="126"/>
      <c r="L23" s="77"/>
      <c r="M23" s="1"/>
      <c r="N23" s="1">
        <v>3281</v>
      </c>
      <c r="O23" s="1" t="s">
        <v>630</v>
      </c>
      <c r="P23" s="1"/>
    </row>
    <row r="24" spans="1:16" ht="13.35" customHeight="1">
      <c r="A24" s="142"/>
      <c r="B24" s="363"/>
      <c r="C24" s="363"/>
      <c r="D24" s="363"/>
      <c r="E24" s="363"/>
      <c r="F24" s="125"/>
      <c r="G24" s="125"/>
      <c r="H24" s="125"/>
      <c r="I24" s="125"/>
      <c r="J24" s="125"/>
      <c r="K24" s="126"/>
      <c r="L24" s="77"/>
      <c r="M24" s="1"/>
      <c r="N24" s="1">
        <v>3321</v>
      </c>
      <c r="O24" s="1" t="s">
        <v>631</v>
      </c>
      <c r="P24" s="1"/>
    </row>
    <row r="25" spans="1:16" ht="14.65" customHeight="1">
      <c r="A25" s="142"/>
      <c r="B25" s="363"/>
      <c r="C25" s="363"/>
      <c r="D25" s="363"/>
      <c r="E25" s="363"/>
      <c r="F25" s="125"/>
      <c r="G25" s="125"/>
      <c r="H25" s="125"/>
      <c r="I25" s="125"/>
      <c r="J25" s="125"/>
      <c r="K25" s="126"/>
      <c r="L25" s="77"/>
      <c r="M25" s="1"/>
      <c r="N25" s="1">
        <v>3416</v>
      </c>
      <c r="O25" s="1" t="s">
        <v>632</v>
      </c>
      <c r="P25" s="1"/>
    </row>
    <row r="26" spans="1:16" ht="15.6" customHeight="1">
      <c r="A26" s="12"/>
      <c r="B26" s="121"/>
      <c r="C26" s="121"/>
      <c r="D26" s="121"/>
      <c r="E26" s="121"/>
      <c r="F26" s="85">
        <f t="shared" ref="F26:K26" si="1">SUM(F9:F25)</f>
        <v>0</v>
      </c>
      <c r="G26" s="85">
        <f t="shared" si="1"/>
        <v>0</v>
      </c>
      <c r="H26" s="85">
        <f t="shared" si="1"/>
        <v>0</v>
      </c>
      <c r="I26" s="85">
        <f t="shared" si="1"/>
        <v>0</v>
      </c>
      <c r="J26" s="85">
        <f t="shared" si="1"/>
        <v>0</v>
      </c>
      <c r="K26" s="85">
        <f t="shared" si="1"/>
        <v>0</v>
      </c>
      <c r="L26" s="77"/>
      <c r="M26" s="1">
        <f>SUM(F26:K26)</f>
        <v>0</v>
      </c>
      <c r="N26" s="1">
        <v>3495</v>
      </c>
      <c r="O26" s="1" t="s">
        <v>633</v>
      </c>
      <c r="P26" s="1"/>
    </row>
    <row r="27" spans="1:16" ht="15.75" customHeight="1">
      <c r="A27" s="12"/>
      <c r="B27" s="121"/>
      <c r="C27" s="121"/>
      <c r="D27" s="121"/>
      <c r="E27" s="121"/>
      <c r="F27" s="86"/>
      <c r="G27" s="86"/>
      <c r="H27" s="86"/>
      <c r="I27" s="86"/>
      <c r="J27" s="86"/>
      <c r="K27" s="86"/>
      <c r="L27" s="77"/>
      <c r="M27" s="1"/>
      <c r="N27" s="1">
        <v>3411</v>
      </c>
      <c r="O27" s="1" t="s">
        <v>634</v>
      </c>
      <c r="P27" s="1"/>
    </row>
    <row r="28" spans="1:16">
      <c r="A28" s="84"/>
      <c r="B28" s="8" t="s">
        <v>155</v>
      </c>
      <c r="C28" s="8"/>
      <c r="D28" s="8"/>
      <c r="E28" s="8"/>
      <c r="F28" s="85">
        <v>1</v>
      </c>
      <c r="G28" s="85">
        <v>2</v>
      </c>
      <c r="H28" s="85">
        <v>3</v>
      </c>
      <c r="I28" s="85">
        <v>4</v>
      </c>
      <c r="J28" s="85">
        <v>5</v>
      </c>
      <c r="K28" s="85">
        <v>6</v>
      </c>
      <c r="L28" s="82"/>
      <c r="M28" s="1"/>
      <c r="N28" s="83">
        <v>3450</v>
      </c>
      <c r="O28" s="83" t="s">
        <v>635</v>
      </c>
      <c r="P28" s="83"/>
    </row>
    <row r="29" spans="1:16">
      <c r="A29" s="130">
        <v>8846</v>
      </c>
      <c r="B29" s="368"/>
      <c r="C29" s="369"/>
      <c r="D29" s="369"/>
      <c r="E29" s="370"/>
      <c r="F29" s="147"/>
      <c r="G29" s="147"/>
      <c r="H29" s="147"/>
      <c r="I29" s="147"/>
      <c r="J29" s="147"/>
      <c r="K29" s="147"/>
      <c r="L29" s="82"/>
      <c r="M29" s="1"/>
      <c r="N29" s="83">
        <v>3135</v>
      </c>
      <c r="O29" s="83" t="s">
        <v>636</v>
      </c>
      <c r="P29" s="83"/>
    </row>
    <row r="30" spans="1:16">
      <c r="A30" s="130">
        <v>8846</v>
      </c>
      <c r="B30" s="368"/>
      <c r="C30" s="369"/>
      <c r="D30" s="369"/>
      <c r="E30" s="370"/>
      <c r="F30" s="147"/>
      <c r="G30" s="147"/>
      <c r="H30" s="147"/>
      <c r="I30" s="147"/>
      <c r="J30" s="147"/>
      <c r="K30" s="147"/>
      <c r="L30" s="82"/>
      <c r="M30" s="1"/>
      <c r="N30" s="83"/>
      <c r="O30" s="83"/>
      <c r="P30" s="83"/>
    </row>
    <row r="31" spans="1:16">
      <c r="A31" s="130">
        <v>8846</v>
      </c>
      <c r="B31" s="143"/>
      <c r="C31" s="144"/>
      <c r="D31" s="144"/>
      <c r="E31" s="145"/>
      <c r="F31" s="147"/>
      <c r="G31" s="147"/>
      <c r="H31" s="147"/>
      <c r="I31" s="147"/>
      <c r="J31" s="147"/>
      <c r="K31" s="147"/>
      <c r="L31" s="82"/>
      <c r="M31" s="1"/>
      <c r="N31" s="83">
        <v>8846</v>
      </c>
      <c r="O31" s="83" t="s">
        <v>155</v>
      </c>
      <c r="P31" s="83"/>
    </row>
    <row r="32" spans="1:16">
      <c r="A32" s="130">
        <v>8846</v>
      </c>
      <c r="B32" s="143"/>
      <c r="C32" s="144"/>
      <c r="D32" s="144"/>
      <c r="E32" s="145"/>
      <c r="F32" s="147"/>
      <c r="G32" s="147"/>
      <c r="H32" s="147"/>
      <c r="I32" s="147"/>
      <c r="J32" s="147"/>
      <c r="K32" s="147"/>
      <c r="L32" s="82"/>
      <c r="M32" s="1"/>
      <c r="N32" s="83">
        <v>8848</v>
      </c>
      <c r="O32" s="83" t="s">
        <v>34</v>
      </c>
      <c r="P32" s="83"/>
    </row>
    <row r="33" spans="1:17">
      <c r="A33" s="130">
        <v>8846</v>
      </c>
      <c r="B33" s="143"/>
      <c r="C33" s="144"/>
      <c r="D33" s="144"/>
      <c r="E33" s="145"/>
      <c r="F33" s="147"/>
      <c r="G33" s="147"/>
      <c r="H33" s="147"/>
      <c r="I33" s="147"/>
      <c r="J33" s="147"/>
      <c r="K33" s="147"/>
      <c r="L33" s="82"/>
      <c r="M33" s="1"/>
      <c r="N33" s="83"/>
      <c r="O33" s="83"/>
      <c r="P33" s="83"/>
    </row>
    <row r="34" spans="1:17">
      <c r="A34" s="130">
        <v>8846</v>
      </c>
      <c r="B34" s="368"/>
      <c r="C34" s="369"/>
      <c r="D34" s="369"/>
      <c r="E34" s="370"/>
      <c r="F34" s="147"/>
      <c r="G34" s="147"/>
      <c r="H34" s="147"/>
      <c r="I34" s="147"/>
      <c r="J34" s="147"/>
      <c r="K34" s="147"/>
      <c r="L34" s="82"/>
      <c r="M34" s="1"/>
      <c r="N34" s="83"/>
      <c r="O34" s="83"/>
      <c r="P34" s="83"/>
    </row>
    <row r="35" spans="1:17" ht="21">
      <c r="A35" s="12"/>
      <c r="B35" s="121"/>
      <c r="C35" s="121"/>
      <c r="D35" s="121"/>
      <c r="E35" s="121"/>
      <c r="F35" s="146">
        <f t="shared" ref="F35:K35" si="2">SUM(F29:F34)</f>
        <v>0</v>
      </c>
      <c r="G35" s="146">
        <f t="shared" si="2"/>
        <v>0</v>
      </c>
      <c r="H35" s="146">
        <f t="shared" si="2"/>
        <v>0</v>
      </c>
      <c r="I35" s="146">
        <f t="shared" si="2"/>
        <v>0</v>
      </c>
      <c r="J35" s="146">
        <f t="shared" si="2"/>
        <v>0</v>
      </c>
      <c r="K35" s="146">
        <f t="shared" si="2"/>
        <v>0</v>
      </c>
      <c r="L35" s="77"/>
      <c r="M35" s="1">
        <f>SUM(F35:K35)</f>
        <v>0</v>
      </c>
      <c r="N35" s="1"/>
      <c r="O35" s="1"/>
      <c r="P35" s="1"/>
    </row>
    <row r="36" spans="1:17" ht="9.6" customHeight="1">
      <c r="A36" s="12"/>
      <c r="B36" s="121"/>
      <c r="C36" s="121"/>
      <c r="D36" s="121"/>
      <c r="E36" s="121"/>
      <c r="F36" s="121"/>
      <c r="G36" s="121"/>
      <c r="H36" s="121"/>
      <c r="I36" s="121"/>
      <c r="J36" s="121"/>
      <c r="K36" s="1"/>
      <c r="L36" s="77"/>
      <c r="M36" s="1"/>
      <c r="N36" s="1"/>
      <c r="O36" s="1"/>
      <c r="P36" s="1"/>
    </row>
    <row r="37" spans="1:17" ht="12" customHeight="1">
      <c r="A37" s="12"/>
      <c r="B37" s="1"/>
      <c r="C37" s="1"/>
      <c r="D37" s="10"/>
      <c r="E37" s="10"/>
      <c r="F37" s="10"/>
      <c r="G37" s="10"/>
      <c r="H37" s="10"/>
      <c r="I37" s="10"/>
      <c r="J37" s="10"/>
      <c r="K37" s="10"/>
      <c r="L37" s="78"/>
      <c r="M37" s="1"/>
      <c r="N37" s="8"/>
      <c r="O37" s="18"/>
      <c r="P37" s="1"/>
    </row>
    <row r="38" spans="1:17" ht="18" customHeight="1">
      <c r="A38" s="12"/>
      <c r="B38" s="8" t="s">
        <v>157</v>
      </c>
      <c r="C38" s="3"/>
      <c r="D38" s="1"/>
      <c r="E38" s="1"/>
      <c r="F38" s="119" t="s">
        <v>3</v>
      </c>
      <c r="G38" s="119" t="s">
        <v>4</v>
      </c>
      <c r="H38" s="119" t="s">
        <v>5</v>
      </c>
      <c r="I38" s="119" t="s">
        <v>6</v>
      </c>
      <c r="J38" s="119" t="s">
        <v>7</v>
      </c>
      <c r="K38" s="119" t="s">
        <v>8</v>
      </c>
      <c r="L38" s="78"/>
      <c r="M38" s="1"/>
      <c r="N38" s="110"/>
      <c r="O38" s="1"/>
      <c r="P38" s="1"/>
    </row>
    <row r="39" spans="1:17">
      <c r="A39" s="116">
        <v>3616</v>
      </c>
      <c r="B39" s="127"/>
      <c r="C39" s="2"/>
      <c r="D39" s="2"/>
      <c r="E39" s="117" t="s">
        <v>161</v>
      </c>
      <c r="F39" s="147"/>
      <c r="G39" s="147"/>
      <c r="H39" s="147"/>
      <c r="I39" s="147"/>
      <c r="J39" s="147"/>
      <c r="K39" s="147"/>
      <c r="L39" s="77"/>
      <c r="M39" s="1"/>
      <c r="N39" s="14">
        <f>SUM(F39:K39)</f>
        <v>0</v>
      </c>
      <c r="O39" s="1"/>
      <c r="P39" s="1"/>
      <c r="Q39" s="1" t="s">
        <v>282</v>
      </c>
    </row>
    <row r="40" spans="1:17" ht="15" customHeight="1">
      <c r="A40" s="118">
        <v>3611</v>
      </c>
      <c r="B40" s="367"/>
      <c r="C40" s="367"/>
      <c r="D40" s="367"/>
      <c r="E40" s="117" t="s">
        <v>162</v>
      </c>
      <c r="F40" s="147"/>
      <c r="G40" s="147"/>
      <c r="H40" s="147"/>
      <c r="I40" s="147"/>
      <c r="J40" s="147"/>
      <c r="K40" s="147"/>
      <c r="L40" s="77"/>
      <c r="M40" s="1"/>
      <c r="N40" s="14">
        <f>SUM(F40:K40)</f>
        <v>0</v>
      </c>
      <c r="O40" s="1"/>
      <c r="P40" s="1"/>
      <c r="Q40" s="1" t="s">
        <v>159</v>
      </c>
    </row>
    <row r="41" spans="1:17">
      <c r="A41" s="118">
        <v>3691</v>
      </c>
      <c r="B41" s="364"/>
      <c r="C41" s="365"/>
      <c r="D41" s="366"/>
      <c r="E41" s="117" t="s">
        <v>163</v>
      </c>
      <c r="F41" s="147"/>
      <c r="G41" s="147"/>
      <c r="H41" s="147"/>
      <c r="I41" s="147"/>
      <c r="J41" s="147"/>
      <c r="K41" s="147"/>
      <c r="L41" s="77"/>
      <c r="M41" s="1"/>
      <c r="N41" s="14">
        <f>SUM(F41:K41)</f>
        <v>0</v>
      </c>
      <c r="O41" s="1"/>
      <c r="P41" s="1"/>
      <c r="Q41" s="1" t="s">
        <v>263</v>
      </c>
    </row>
    <row r="42" spans="1:17">
      <c r="A42" s="12"/>
      <c r="B42" s="1"/>
      <c r="C42" s="1"/>
      <c r="D42" s="1"/>
      <c r="E42" s="1"/>
      <c r="F42" s="5">
        <f t="shared" ref="F42:K42" si="3">SUM(F39:F41)</f>
        <v>0</v>
      </c>
      <c r="G42" s="5">
        <f t="shared" si="3"/>
        <v>0</v>
      </c>
      <c r="H42" s="5">
        <f t="shared" si="3"/>
        <v>0</v>
      </c>
      <c r="I42" s="5">
        <f t="shared" si="3"/>
        <v>0</v>
      </c>
      <c r="J42" s="5">
        <f t="shared" si="3"/>
        <v>0</v>
      </c>
      <c r="K42" s="5">
        <f t="shared" si="3"/>
        <v>0</v>
      </c>
      <c r="L42" s="77"/>
      <c r="M42" s="1">
        <f>SUM(F42:K42)</f>
        <v>0</v>
      </c>
      <c r="N42" s="1"/>
      <c r="O42" s="1"/>
      <c r="P42" s="1"/>
      <c r="Q42" s="83" t="s">
        <v>322</v>
      </c>
    </row>
    <row r="43" spans="1:17" ht="8.25" customHeight="1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77"/>
      <c r="M43" s="1"/>
      <c r="N43" s="1"/>
      <c r="O43" s="1"/>
      <c r="P43" s="1"/>
    </row>
    <row r="44" spans="1:17" ht="11.65" customHeight="1">
      <c r="A44" s="21"/>
      <c r="B44" s="19"/>
      <c r="C44" s="19"/>
      <c r="D44" s="19"/>
      <c r="E44" s="20" t="s">
        <v>156</v>
      </c>
      <c r="F44" s="11">
        <f t="shared" ref="F44:K44" si="4">F42+F35+F26+F7</f>
        <v>0</v>
      </c>
      <c r="G44" s="11">
        <f t="shared" si="4"/>
        <v>0</v>
      </c>
      <c r="H44" s="11">
        <f t="shared" si="4"/>
        <v>0</v>
      </c>
      <c r="I44" s="11">
        <f t="shared" si="4"/>
        <v>0</v>
      </c>
      <c r="J44" s="11">
        <f t="shared" si="4"/>
        <v>0</v>
      </c>
      <c r="K44" s="11">
        <f t="shared" si="4"/>
        <v>0</v>
      </c>
      <c r="L44" s="80"/>
      <c r="M44" s="8">
        <f>SUM(F44:K44)</f>
        <v>0</v>
      </c>
      <c r="N44" s="1"/>
      <c r="O44" s="1"/>
      <c r="P44" s="1"/>
    </row>
    <row r="45" spans="1:17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</row>
    <row r="46" spans="1:17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</row>
    <row r="47" spans="1:17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</row>
    <row r="48" spans="1:17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</row>
    <row r="49" spans="1:16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</row>
    <row r="50" spans="1:16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</row>
    <row r="51" spans="1:16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</row>
    <row r="52" spans="1:16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</row>
    <row r="53" spans="1:16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</row>
    <row r="54" spans="1:16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</row>
    <row r="55" spans="1:16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</row>
    <row r="56" spans="1:16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</row>
    <row r="57" spans="1:16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</row>
    <row r="58" spans="1:16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</row>
    <row r="59" spans="1:16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</row>
    <row r="60" spans="1:16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</row>
    <row r="61" spans="1:16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</row>
    <row r="62" spans="1:16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</row>
    <row r="63" spans="1:16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</row>
    <row r="64" spans="1:16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</row>
    <row r="65" spans="1:16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</row>
    <row r="66" spans="1:16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</row>
    <row r="67" spans="1:16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</row>
    <row r="68" spans="1:16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</row>
    <row r="69" spans="1:16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</row>
    <row r="70" spans="1:16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</row>
    <row r="71" spans="1:16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</row>
    <row r="72" spans="1:16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</row>
    <row r="73" spans="1:16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</row>
    <row r="74" spans="1:16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</row>
    <row r="75" spans="1:16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</row>
    <row r="76" spans="1:16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</row>
    <row r="77" spans="1:16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</row>
    <row r="78" spans="1:16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</row>
    <row r="79" spans="1:16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</row>
    <row r="80" spans="1:16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</row>
    <row r="81" spans="1:16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</row>
    <row r="82" spans="1:16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</row>
    <row r="83" spans="1:16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</row>
    <row r="84" spans="1:16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</row>
    <row r="85" spans="1:16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</row>
    <row r="86" spans="1:16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</row>
    <row r="87" spans="1:16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</row>
    <row r="88" spans="1:16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</row>
    <row r="89" spans="1:16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</row>
    <row r="90" spans="1:16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</row>
    <row r="91" spans="1:16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</row>
    <row r="92" spans="1:16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</row>
    <row r="93" spans="1:16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</row>
    <row r="94" spans="1:16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</row>
    <row r="95" spans="1:16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</row>
    <row r="96" spans="1:16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</row>
    <row r="97" spans="1:16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</row>
    <row r="98" spans="1:16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</row>
    <row r="99" spans="1:16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</row>
    <row r="100" spans="1:16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</row>
    <row r="101" spans="1:16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</row>
    <row r="102" spans="1:16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</row>
    <row r="103" spans="1:16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</row>
    <row r="104" spans="1:16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</row>
    <row r="105" spans="1:16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</row>
    <row r="106" spans="1:16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</row>
    <row r="107" spans="1:16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</row>
    <row r="108" spans="1:16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</row>
    <row r="109" spans="1:16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</row>
    <row r="110" spans="1:16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</row>
    <row r="111" spans="1:16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</row>
    <row r="112" spans="1:16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</row>
    <row r="113" spans="1:16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</row>
    <row r="114" spans="1:16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</row>
    <row r="115" spans="1:16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</row>
    <row r="116" spans="1:16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</row>
    <row r="117" spans="1:16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</row>
    <row r="118" spans="1:16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</row>
    <row r="119" spans="1:16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</row>
    <row r="120" spans="1:16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</row>
    <row r="121" spans="1:16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</row>
    <row r="122" spans="1:16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</row>
    <row r="123" spans="1:16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</row>
    <row r="124" spans="1:16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</row>
    <row r="125" spans="1:16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</row>
    <row r="126" spans="1:16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</row>
    <row r="127" spans="1:16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</row>
    <row r="128" spans="1:16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</row>
    <row r="129" spans="1:16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</row>
    <row r="130" spans="1:16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</row>
    <row r="131" spans="1:16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</row>
    <row r="132" spans="1:16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</row>
    <row r="133" spans="1:16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</row>
    <row r="134" spans="1:16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</row>
    <row r="135" spans="1:16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</row>
    <row r="136" spans="1:16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</row>
    <row r="137" spans="1:16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</row>
    <row r="138" spans="1:16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</row>
    <row r="139" spans="1:16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</row>
    <row r="140" spans="1:16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</row>
    <row r="141" spans="1:16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</row>
    <row r="142" spans="1:16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</row>
    <row r="143" spans="1:16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</row>
    <row r="144" spans="1:16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</row>
    <row r="145" spans="1:16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</row>
    <row r="146" spans="1:16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</row>
    <row r="147" spans="1:16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</row>
    <row r="148" spans="1:16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</row>
    <row r="149" spans="1:16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</row>
    <row r="150" spans="1:16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</row>
    <row r="151" spans="1:16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</row>
    <row r="152" spans="1:16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</row>
    <row r="153" spans="1:16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</row>
    <row r="154" spans="1:16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</row>
    <row r="155" spans="1:16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</row>
    <row r="156" spans="1:16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</row>
    <row r="157" spans="1:16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</row>
    <row r="158" spans="1:16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</row>
    <row r="159" spans="1:16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</row>
    <row r="160" spans="1:16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</row>
    <row r="161" spans="1:16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</row>
    <row r="162" spans="1:16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</row>
    <row r="163" spans="1:16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</row>
    <row r="164" spans="1:16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</row>
    <row r="165" spans="1:16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</row>
    <row r="166" spans="1:16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</row>
    <row r="167" spans="1:16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</row>
    <row r="168" spans="1:16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</row>
    <row r="169" spans="1:16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</row>
    <row r="170" spans="1:16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</row>
    <row r="171" spans="1:16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</row>
    <row r="172" spans="1:16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</row>
    <row r="173" spans="1:16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</row>
    <row r="174" spans="1:16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</row>
    <row r="175" spans="1:16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</row>
    <row r="176" spans="1:16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</row>
    <row r="177" spans="1:16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</row>
    <row r="178" spans="1:16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</row>
    <row r="179" spans="1:16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</row>
    <row r="180" spans="1:16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</row>
    <row r="181" spans="1:16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</row>
    <row r="182" spans="1:16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</row>
    <row r="183" spans="1:16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</row>
    <row r="184" spans="1:16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</row>
    <row r="185" spans="1:16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</row>
    <row r="186" spans="1:16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</row>
    <row r="187" spans="1:16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</row>
    <row r="188" spans="1:16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</row>
    <row r="189" spans="1:16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</row>
    <row r="190" spans="1:16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</row>
    <row r="191" spans="1:16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</row>
    <row r="192" spans="1:16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</row>
    <row r="193" spans="1:16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</row>
    <row r="194" spans="1:16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</row>
    <row r="195" spans="1:16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</row>
    <row r="196" spans="1:16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</row>
    <row r="197" spans="1:16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</row>
    <row r="198" spans="1:16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</row>
    <row r="199" spans="1:16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</row>
    <row r="200" spans="1:16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</row>
    <row r="201" spans="1:16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</row>
    <row r="202" spans="1:16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</row>
    <row r="203" spans="1:16">
      <c r="M203"/>
      <c r="N203"/>
      <c r="O203"/>
      <c r="P203"/>
    </row>
    <row r="204" spans="1:16">
      <c r="M204"/>
      <c r="N204"/>
      <c r="O204"/>
      <c r="P204"/>
    </row>
    <row r="205" spans="1:16">
      <c r="M205"/>
      <c r="N205"/>
      <c r="O205"/>
      <c r="P205"/>
    </row>
    <row r="206" spans="1:16">
      <c r="M206"/>
      <c r="N206"/>
      <c r="O206"/>
      <c r="P206"/>
    </row>
    <row r="207" spans="1:16">
      <c r="M207"/>
      <c r="N207"/>
      <c r="O207"/>
      <c r="P207"/>
    </row>
    <row r="208" spans="1:16">
      <c r="M208"/>
      <c r="N208"/>
      <c r="O208"/>
      <c r="P208"/>
    </row>
    <row r="209" spans="13:16">
      <c r="M209"/>
      <c r="N209"/>
      <c r="O209"/>
      <c r="P209"/>
    </row>
    <row r="210" spans="13:16">
      <c r="M210"/>
      <c r="N210"/>
      <c r="O210"/>
      <c r="P210"/>
    </row>
    <row r="211" spans="13:16">
      <c r="M211"/>
      <c r="N211"/>
      <c r="O211"/>
      <c r="P211"/>
    </row>
    <row r="212" spans="13:16">
      <c r="M212"/>
      <c r="N212"/>
      <c r="O212"/>
      <c r="P212"/>
    </row>
    <row r="213" spans="13:16">
      <c r="M213"/>
      <c r="N213"/>
      <c r="O213"/>
      <c r="P213"/>
    </row>
    <row r="214" spans="13:16">
      <c r="M214"/>
      <c r="N214"/>
      <c r="O214"/>
      <c r="P214"/>
    </row>
    <row r="215" spans="13:16">
      <c r="M215"/>
      <c r="N215"/>
      <c r="O215"/>
      <c r="P215"/>
    </row>
    <row r="216" spans="13:16">
      <c r="M216"/>
      <c r="N216"/>
      <c r="O216"/>
      <c r="P216"/>
    </row>
    <row r="217" spans="13:16">
      <c r="M217"/>
      <c r="N217"/>
      <c r="O217"/>
      <c r="P217"/>
    </row>
    <row r="218" spans="13:16">
      <c r="M218"/>
      <c r="N218"/>
      <c r="O218"/>
      <c r="P218"/>
    </row>
    <row r="219" spans="13:16">
      <c r="M219"/>
      <c r="N219"/>
      <c r="O219"/>
      <c r="P219"/>
    </row>
    <row r="220" spans="13:16">
      <c r="M220"/>
      <c r="N220"/>
      <c r="O220"/>
      <c r="P220"/>
    </row>
    <row r="221" spans="13:16">
      <c r="M221"/>
      <c r="N221"/>
      <c r="O221"/>
      <c r="P221"/>
    </row>
    <row r="222" spans="13:16">
      <c r="M222"/>
      <c r="N222"/>
      <c r="O222"/>
      <c r="P222"/>
    </row>
    <row r="223" spans="13:16">
      <c r="M223"/>
      <c r="N223"/>
      <c r="O223"/>
      <c r="P223"/>
    </row>
    <row r="224" spans="13:16">
      <c r="M224"/>
      <c r="N224"/>
      <c r="O224"/>
      <c r="P224"/>
    </row>
    <row r="225" spans="13:16">
      <c r="M225"/>
      <c r="N225"/>
      <c r="O225"/>
      <c r="P225"/>
    </row>
    <row r="226" spans="13:16">
      <c r="M226"/>
      <c r="N226"/>
      <c r="O226"/>
      <c r="P226"/>
    </row>
    <row r="227" spans="13:16">
      <c r="M227"/>
      <c r="N227"/>
      <c r="O227"/>
      <c r="P227"/>
    </row>
    <row r="228" spans="13:16">
      <c r="M228"/>
      <c r="N228"/>
      <c r="O228"/>
      <c r="P228"/>
    </row>
    <row r="229" spans="13:16">
      <c r="M229"/>
      <c r="N229"/>
      <c r="O229"/>
      <c r="P229"/>
    </row>
    <row r="230" spans="13:16">
      <c r="M230"/>
      <c r="N230"/>
      <c r="O230"/>
      <c r="P230"/>
    </row>
    <row r="231" spans="13:16">
      <c r="M231"/>
      <c r="N231"/>
      <c r="O231"/>
      <c r="P231"/>
    </row>
    <row r="232" spans="13:16">
      <c r="M232"/>
      <c r="N232"/>
      <c r="O232"/>
      <c r="P232"/>
    </row>
    <row r="233" spans="13:16">
      <c r="M233"/>
      <c r="N233"/>
      <c r="O233"/>
      <c r="P233"/>
    </row>
    <row r="234" spans="13:16">
      <c r="M234"/>
      <c r="N234"/>
      <c r="O234"/>
      <c r="P234"/>
    </row>
    <row r="235" spans="13:16">
      <c r="M235"/>
      <c r="N235"/>
      <c r="O235"/>
      <c r="P235"/>
    </row>
    <row r="236" spans="13:16">
      <c r="M236"/>
      <c r="N236"/>
      <c r="O236"/>
      <c r="P236"/>
    </row>
    <row r="237" spans="13:16">
      <c r="M237"/>
      <c r="N237"/>
      <c r="O237"/>
      <c r="P237"/>
    </row>
    <row r="238" spans="13:16">
      <c r="M238"/>
      <c r="N238"/>
      <c r="O238"/>
      <c r="P238"/>
    </row>
    <row r="239" spans="13:16">
      <c r="M239"/>
      <c r="N239"/>
      <c r="O239"/>
      <c r="P239"/>
    </row>
    <row r="240" spans="13:16">
      <c r="M240"/>
      <c r="N240"/>
      <c r="O240"/>
      <c r="P240"/>
    </row>
    <row r="241" spans="13:16">
      <c r="M241"/>
      <c r="N241"/>
      <c r="O241"/>
      <c r="P241"/>
    </row>
    <row r="242" spans="13:16">
      <c r="M242"/>
      <c r="N242"/>
      <c r="O242"/>
      <c r="P242"/>
    </row>
    <row r="243" spans="13:16">
      <c r="M243"/>
      <c r="N243"/>
      <c r="O243"/>
      <c r="P243"/>
    </row>
    <row r="244" spans="13:16">
      <c r="M244"/>
      <c r="N244"/>
      <c r="O244"/>
      <c r="P244"/>
    </row>
    <row r="245" spans="13:16">
      <c r="M245"/>
      <c r="N245"/>
      <c r="O245"/>
      <c r="P245"/>
    </row>
    <row r="246" spans="13:16">
      <c r="M246"/>
      <c r="N246"/>
      <c r="O246"/>
      <c r="P246"/>
    </row>
    <row r="247" spans="13:16">
      <c r="M247"/>
      <c r="N247"/>
      <c r="O247"/>
      <c r="P247"/>
    </row>
    <row r="248" spans="13:16">
      <c r="M248"/>
      <c r="N248"/>
      <c r="O248"/>
      <c r="P248"/>
    </row>
    <row r="249" spans="13:16">
      <c r="M249"/>
      <c r="N249"/>
      <c r="O249"/>
      <c r="P249"/>
    </row>
    <row r="250" spans="13:16">
      <c r="M250"/>
      <c r="N250"/>
      <c r="O250"/>
      <c r="P250"/>
    </row>
    <row r="251" spans="13:16">
      <c r="M251"/>
      <c r="N251"/>
      <c r="O251"/>
      <c r="P251"/>
    </row>
    <row r="252" spans="13:16">
      <c r="M252"/>
      <c r="N252"/>
      <c r="O252"/>
      <c r="P252"/>
    </row>
    <row r="253" spans="13:16">
      <c r="M253"/>
      <c r="N253"/>
      <c r="O253"/>
      <c r="P253"/>
    </row>
    <row r="254" spans="13:16">
      <c r="M254"/>
      <c r="N254"/>
      <c r="O254"/>
      <c r="P254"/>
    </row>
    <row r="255" spans="13:16">
      <c r="M255"/>
      <c r="N255"/>
      <c r="O255"/>
      <c r="P255"/>
    </row>
    <row r="256" spans="13:16">
      <c r="M256"/>
      <c r="N256"/>
      <c r="O256"/>
      <c r="P256"/>
    </row>
    <row r="257" spans="13:16">
      <c r="M257"/>
      <c r="N257"/>
      <c r="O257"/>
      <c r="P257"/>
    </row>
    <row r="258" spans="13:16">
      <c r="M258"/>
      <c r="N258"/>
      <c r="O258"/>
      <c r="P258"/>
    </row>
    <row r="259" spans="13:16">
      <c r="M259"/>
      <c r="N259"/>
      <c r="O259"/>
      <c r="P259"/>
    </row>
    <row r="260" spans="13:16">
      <c r="M260"/>
      <c r="N260"/>
      <c r="O260"/>
      <c r="P260"/>
    </row>
    <row r="261" spans="13:16">
      <c r="M261"/>
      <c r="N261"/>
      <c r="O261"/>
      <c r="P261"/>
    </row>
    <row r="262" spans="13:16">
      <c r="M262"/>
      <c r="N262"/>
      <c r="O262"/>
      <c r="P262"/>
    </row>
    <row r="263" spans="13:16">
      <c r="M263"/>
      <c r="N263"/>
      <c r="O263"/>
      <c r="P263"/>
    </row>
    <row r="264" spans="13:16">
      <c r="M264"/>
      <c r="N264"/>
      <c r="O264"/>
      <c r="P264"/>
    </row>
    <row r="265" spans="13:16">
      <c r="M265"/>
      <c r="N265"/>
      <c r="O265"/>
      <c r="P265"/>
    </row>
    <row r="266" spans="13:16">
      <c r="M266"/>
      <c r="N266"/>
      <c r="O266"/>
      <c r="P266"/>
    </row>
    <row r="267" spans="13:16">
      <c r="M267"/>
      <c r="N267"/>
      <c r="O267"/>
      <c r="P267"/>
    </row>
    <row r="268" spans="13:16">
      <c r="M268"/>
      <c r="N268"/>
      <c r="O268"/>
      <c r="P268"/>
    </row>
    <row r="269" spans="13:16">
      <c r="M269"/>
      <c r="N269"/>
      <c r="O269"/>
      <c r="P269"/>
    </row>
    <row r="270" spans="13:16">
      <c r="M270"/>
      <c r="N270"/>
      <c r="O270"/>
      <c r="P270"/>
    </row>
    <row r="271" spans="13:16">
      <c r="M271"/>
      <c r="N271"/>
      <c r="O271"/>
      <c r="P271"/>
    </row>
    <row r="272" spans="13:16">
      <c r="M272"/>
      <c r="N272"/>
      <c r="O272"/>
      <c r="P272"/>
    </row>
    <row r="273" spans="13:16">
      <c r="M273"/>
      <c r="N273"/>
      <c r="O273"/>
      <c r="P273"/>
    </row>
    <row r="274" spans="13:16">
      <c r="M274"/>
      <c r="N274"/>
      <c r="O274"/>
      <c r="P274"/>
    </row>
    <row r="275" spans="13:16">
      <c r="M275"/>
      <c r="N275"/>
      <c r="O275"/>
      <c r="P275"/>
    </row>
    <row r="276" spans="13:16">
      <c r="M276"/>
      <c r="N276"/>
      <c r="O276"/>
      <c r="P276"/>
    </row>
    <row r="277" spans="13:16">
      <c r="M277"/>
      <c r="N277"/>
      <c r="O277"/>
      <c r="P277"/>
    </row>
    <row r="278" spans="13:16">
      <c r="M278"/>
      <c r="N278"/>
      <c r="O278"/>
      <c r="P278"/>
    </row>
    <row r="279" spans="13:16">
      <c r="M279"/>
      <c r="N279"/>
      <c r="O279"/>
      <c r="P279"/>
    </row>
    <row r="280" spans="13:16">
      <c r="M280"/>
      <c r="N280"/>
      <c r="O280"/>
      <c r="P280"/>
    </row>
    <row r="281" spans="13:16">
      <c r="M281"/>
      <c r="N281"/>
      <c r="O281"/>
      <c r="P281"/>
    </row>
    <row r="282" spans="13:16">
      <c r="M282"/>
      <c r="N282"/>
      <c r="O282"/>
      <c r="P282"/>
    </row>
    <row r="283" spans="13:16">
      <c r="M283"/>
      <c r="N283"/>
      <c r="O283"/>
      <c r="P283"/>
    </row>
    <row r="284" spans="13:16">
      <c r="M284"/>
      <c r="N284"/>
      <c r="O284"/>
      <c r="P284"/>
    </row>
    <row r="285" spans="13:16">
      <c r="M285"/>
      <c r="N285"/>
      <c r="O285"/>
      <c r="P285"/>
    </row>
    <row r="286" spans="13:16">
      <c r="M286"/>
      <c r="N286"/>
      <c r="O286"/>
      <c r="P286"/>
    </row>
    <row r="287" spans="13:16">
      <c r="M287"/>
      <c r="N287"/>
      <c r="O287"/>
      <c r="P287"/>
    </row>
    <row r="288" spans="13:16">
      <c r="M288"/>
      <c r="N288"/>
      <c r="O288"/>
      <c r="P288"/>
    </row>
    <row r="289" spans="13:16">
      <c r="M289"/>
      <c r="N289"/>
      <c r="O289"/>
      <c r="P289"/>
    </row>
    <row r="290" spans="13:16">
      <c r="M290"/>
      <c r="N290"/>
      <c r="O290"/>
      <c r="P290"/>
    </row>
    <row r="291" spans="13:16">
      <c r="M291"/>
      <c r="N291"/>
      <c r="O291"/>
      <c r="P291"/>
    </row>
    <row r="292" spans="13:16">
      <c r="M292"/>
      <c r="N292"/>
      <c r="O292"/>
      <c r="P292"/>
    </row>
    <row r="293" spans="13:16">
      <c r="M293"/>
      <c r="N293"/>
      <c r="O293"/>
      <c r="P293"/>
    </row>
    <row r="294" spans="13:16">
      <c r="M294"/>
      <c r="N294"/>
      <c r="O294"/>
      <c r="P294"/>
    </row>
    <row r="295" spans="13:16">
      <c r="M295"/>
      <c r="N295"/>
      <c r="O295"/>
      <c r="P295"/>
    </row>
    <row r="296" spans="13:16">
      <c r="M296"/>
      <c r="N296"/>
      <c r="O296"/>
      <c r="P296"/>
    </row>
    <row r="297" spans="13:16">
      <c r="M297"/>
      <c r="N297"/>
      <c r="O297"/>
      <c r="P297"/>
    </row>
    <row r="298" spans="13:16">
      <c r="M298"/>
      <c r="N298"/>
      <c r="O298"/>
      <c r="P298"/>
    </row>
    <row r="299" spans="13:16">
      <c r="M299"/>
      <c r="N299"/>
      <c r="O299"/>
      <c r="P299"/>
    </row>
    <row r="300" spans="13:16">
      <c r="M300"/>
      <c r="N300"/>
      <c r="O300"/>
      <c r="P300"/>
    </row>
    <row r="301" spans="13:16">
      <c r="M301"/>
      <c r="N301"/>
      <c r="O301"/>
      <c r="P301"/>
    </row>
    <row r="302" spans="13:16">
      <c r="M302"/>
      <c r="N302"/>
      <c r="O302"/>
      <c r="P302"/>
    </row>
    <row r="303" spans="13:16">
      <c r="M303"/>
      <c r="N303"/>
      <c r="O303"/>
      <c r="P303"/>
    </row>
    <row r="304" spans="13:16">
      <c r="M304"/>
      <c r="N304"/>
      <c r="O304"/>
      <c r="P304"/>
    </row>
    <row r="305" spans="13:16">
      <c r="M305"/>
      <c r="N305"/>
      <c r="O305"/>
      <c r="P305"/>
    </row>
    <row r="306" spans="13:16">
      <c r="M306"/>
      <c r="N306"/>
      <c r="O306"/>
      <c r="P306"/>
    </row>
    <row r="307" spans="13:16">
      <c r="M307"/>
      <c r="N307"/>
      <c r="O307"/>
      <c r="P307"/>
    </row>
    <row r="308" spans="13:16">
      <c r="M308"/>
      <c r="N308"/>
      <c r="O308"/>
      <c r="P308"/>
    </row>
    <row r="309" spans="13:16">
      <c r="M309"/>
      <c r="N309"/>
      <c r="O309"/>
      <c r="P309"/>
    </row>
    <row r="310" spans="13:16">
      <c r="M310"/>
      <c r="N310"/>
      <c r="O310"/>
      <c r="P310"/>
    </row>
    <row r="311" spans="13:16">
      <c r="M311"/>
      <c r="N311"/>
      <c r="O311"/>
      <c r="P311"/>
    </row>
    <row r="312" spans="13:16">
      <c r="M312"/>
      <c r="N312"/>
      <c r="O312"/>
      <c r="P312"/>
    </row>
    <row r="313" spans="13:16">
      <c r="M313"/>
      <c r="N313"/>
      <c r="O313"/>
      <c r="P313"/>
    </row>
    <row r="314" spans="13:16">
      <c r="M314"/>
      <c r="N314"/>
      <c r="O314"/>
      <c r="P314"/>
    </row>
    <row r="315" spans="13:16">
      <c r="M315"/>
      <c r="N315"/>
      <c r="O315"/>
      <c r="P315"/>
    </row>
    <row r="316" spans="13:16">
      <c r="M316"/>
      <c r="N316"/>
      <c r="O316"/>
      <c r="P316"/>
    </row>
    <row r="317" spans="13:16">
      <c r="M317"/>
      <c r="N317"/>
      <c r="O317"/>
      <c r="P317"/>
    </row>
    <row r="318" spans="13:16">
      <c r="M318"/>
      <c r="N318"/>
      <c r="O318"/>
      <c r="P318"/>
    </row>
    <row r="319" spans="13:16">
      <c r="M319"/>
      <c r="N319"/>
      <c r="O319"/>
      <c r="P319"/>
    </row>
    <row r="320" spans="13:16">
      <c r="M320"/>
      <c r="N320"/>
      <c r="O320"/>
      <c r="P320"/>
    </row>
    <row r="321" spans="13:16">
      <c r="M321"/>
      <c r="N321"/>
      <c r="O321"/>
      <c r="P321"/>
    </row>
    <row r="322" spans="13:16">
      <c r="M322"/>
      <c r="N322"/>
      <c r="O322"/>
      <c r="P322"/>
    </row>
    <row r="323" spans="13:16">
      <c r="M323"/>
      <c r="N323"/>
      <c r="O323"/>
      <c r="P323"/>
    </row>
    <row r="324" spans="13:16">
      <c r="M324"/>
      <c r="N324"/>
      <c r="O324"/>
      <c r="P324"/>
    </row>
    <row r="325" spans="13:16">
      <c r="M325"/>
      <c r="N325"/>
      <c r="O325"/>
      <c r="P325"/>
    </row>
    <row r="326" spans="13:16">
      <c r="M326"/>
      <c r="N326"/>
      <c r="O326"/>
      <c r="P326"/>
    </row>
    <row r="327" spans="13:16">
      <c r="M327"/>
      <c r="N327"/>
      <c r="O327"/>
      <c r="P327"/>
    </row>
    <row r="328" spans="13:16">
      <c r="M328"/>
      <c r="N328"/>
      <c r="O328"/>
      <c r="P328"/>
    </row>
    <row r="329" spans="13:16">
      <c r="M329"/>
      <c r="N329"/>
      <c r="O329"/>
      <c r="P329"/>
    </row>
    <row r="330" spans="13:16">
      <c r="M330"/>
      <c r="N330"/>
      <c r="O330"/>
      <c r="P330"/>
    </row>
    <row r="331" spans="13:16">
      <c r="M331"/>
      <c r="N331"/>
      <c r="O331"/>
      <c r="P331"/>
    </row>
    <row r="332" spans="13:16">
      <c r="M332"/>
      <c r="N332"/>
      <c r="O332"/>
      <c r="P332"/>
    </row>
    <row r="333" spans="13:16">
      <c r="M333"/>
      <c r="N333"/>
      <c r="O333"/>
      <c r="P333"/>
    </row>
    <row r="334" spans="13:16">
      <c r="M334"/>
      <c r="N334"/>
      <c r="O334"/>
      <c r="P334"/>
    </row>
    <row r="335" spans="13:16">
      <c r="M335"/>
      <c r="N335"/>
      <c r="O335"/>
      <c r="P335"/>
    </row>
    <row r="336" spans="13:16">
      <c r="M336"/>
      <c r="N336"/>
      <c r="O336"/>
      <c r="P336"/>
    </row>
    <row r="337" spans="13:16">
      <c r="M337"/>
      <c r="N337"/>
      <c r="O337"/>
      <c r="P337"/>
    </row>
    <row r="338" spans="13:16">
      <c r="M338"/>
      <c r="N338"/>
      <c r="O338"/>
      <c r="P338"/>
    </row>
    <row r="339" spans="13:16">
      <c r="M339"/>
      <c r="N339"/>
      <c r="O339"/>
      <c r="P339"/>
    </row>
    <row r="340" spans="13:16">
      <c r="M340"/>
      <c r="N340"/>
      <c r="O340"/>
      <c r="P340"/>
    </row>
    <row r="341" spans="13:16">
      <c r="M341"/>
      <c r="N341"/>
      <c r="O341"/>
      <c r="P341"/>
    </row>
    <row r="342" spans="13:16">
      <c r="M342"/>
      <c r="N342"/>
      <c r="O342"/>
      <c r="P342"/>
    </row>
    <row r="343" spans="13:16">
      <c r="M343"/>
      <c r="N343"/>
      <c r="O343"/>
      <c r="P343"/>
    </row>
    <row r="344" spans="13:16">
      <c r="M344"/>
      <c r="N344"/>
      <c r="O344"/>
      <c r="P344"/>
    </row>
    <row r="345" spans="13:16">
      <c r="M345"/>
      <c r="N345"/>
      <c r="O345"/>
      <c r="P345"/>
    </row>
    <row r="346" spans="13:16">
      <c r="M346"/>
      <c r="N346"/>
      <c r="O346"/>
      <c r="P346"/>
    </row>
    <row r="347" spans="13:16">
      <c r="M347"/>
      <c r="N347"/>
      <c r="O347"/>
      <c r="P347"/>
    </row>
    <row r="348" spans="13:16">
      <c r="M348"/>
      <c r="N348"/>
      <c r="O348"/>
      <c r="P348"/>
    </row>
    <row r="349" spans="13:16">
      <c r="M349"/>
      <c r="N349"/>
      <c r="O349"/>
      <c r="P349"/>
    </row>
    <row r="350" spans="13:16">
      <c r="M350"/>
      <c r="N350"/>
      <c r="O350"/>
      <c r="P350"/>
    </row>
    <row r="351" spans="13:16">
      <c r="M351"/>
      <c r="N351"/>
      <c r="O351"/>
      <c r="P351"/>
    </row>
    <row r="352" spans="13:16">
      <c r="M352"/>
      <c r="N352"/>
      <c r="O352"/>
      <c r="P352"/>
    </row>
    <row r="353" spans="13:16">
      <c r="M353"/>
      <c r="N353"/>
      <c r="O353"/>
      <c r="P353"/>
    </row>
    <row r="354" spans="13:16">
      <c r="M354"/>
      <c r="N354"/>
      <c r="O354"/>
      <c r="P354"/>
    </row>
    <row r="355" spans="13:16">
      <c r="M355"/>
      <c r="N355"/>
      <c r="O355"/>
      <c r="P355"/>
    </row>
    <row r="356" spans="13:16">
      <c r="M356"/>
      <c r="N356"/>
      <c r="O356"/>
      <c r="P356"/>
    </row>
    <row r="357" spans="13:16">
      <c r="M357"/>
      <c r="N357"/>
      <c r="O357"/>
      <c r="P357"/>
    </row>
    <row r="358" spans="13:16">
      <c r="M358"/>
      <c r="N358"/>
      <c r="O358"/>
      <c r="P358"/>
    </row>
    <row r="359" spans="13:16">
      <c r="M359"/>
      <c r="N359"/>
      <c r="O359"/>
      <c r="P359"/>
    </row>
    <row r="360" spans="13:16">
      <c r="M360"/>
      <c r="N360"/>
      <c r="O360"/>
      <c r="P360"/>
    </row>
    <row r="361" spans="13:16">
      <c r="M361"/>
      <c r="N361"/>
      <c r="O361"/>
      <c r="P361"/>
    </row>
    <row r="362" spans="13:16">
      <c r="M362"/>
      <c r="N362"/>
      <c r="O362"/>
      <c r="P362"/>
    </row>
    <row r="363" spans="13:16">
      <c r="M363"/>
      <c r="N363"/>
      <c r="O363"/>
      <c r="P363"/>
    </row>
    <row r="364" spans="13:16">
      <c r="M364"/>
      <c r="N364"/>
      <c r="O364"/>
      <c r="P364"/>
    </row>
    <row r="365" spans="13:16">
      <c r="M365"/>
      <c r="N365"/>
      <c r="O365"/>
      <c r="P365"/>
    </row>
    <row r="366" spans="13:16">
      <c r="M366"/>
      <c r="N366"/>
      <c r="O366"/>
      <c r="P366"/>
    </row>
    <row r="367" spans="13:16">
      <c r="M367"/>
      <c r="N367"/>
      <c r="O367"/>
      <c r="P367"/>
    </row>
    <row r="368" spans="13:16">
      <c r="M368"/>
      <c r="N368"/>
      <c r="O368"/>
      <c r="P368"/>
    </row>
    <row r="369" spans="13:16">
      <c r="M369"/>
      <c r="N369"/>
      <c r="O369"/>
      <c r="P369"/>
    </row>
    <row r="370" spans="13:16">
      <c r="M370"/>
      <c r="N370"/>
      <c r="O370"/>
      <c r="P370"/>
    </row>
    <row r="371" spans="13:16">
      <c r="M371"/>
      <c r="N371"/>
      <c r="O371"/>
      <c r="P371"/>
    </row>
    <row r="372" spans="13:16">
      <c r="M372"/>
      <c r="N372"/>
      <c r="O372"/>
      <c r="P372"/>
    </row>
    <row r="373" spans="13:16">
      <c r="M373"/>
      <c r="N373"/>
      <c r="O373"/>
      <c r="P373"/>
    </row>
    <row r="374" spans="13:16">
      <c r="M374"/>
      <c r="N374"/>
      <c r="O374"/>
      <c r="P374"/>
    </row>
    <row r="375" spans="13:16">
      <c r="M375"/>
      <c r="N375"/>
      <c r="O375"/>
      <c r="P375"/>
    </row>
    <row r="376" spans="13:16">
      <c r="M376"/>
      <c r="N376"/>
      <c r="O376"/>
      <c r="P376"/>
    </row>
    <row r="377" spans="13:16">
      <c r="M377"/>
      <c r="N377"/>
      <c r="O377"/>
      <c r="P377"/>
    </row>
    <row r="378" spans="13:16">
      <c r="M378"/>
      <c r="N378"/>
      <c r="O378"/>
      <c r="P378"/>
    </row>
    <row r="379" spans="13:16">
      <c r="M379"/>
      <c r="N379"/>
      <c r="O379"/>
      <c r="P379"/>
    </row>
    <row r="380" spans="13:16">
      <c r="M380"/>
      <c r="N380"/>
      <c r="O380"/>
      <c r="P380"/>
    </row>
    <row r="381" spans="13:16">
      <c r="M381"/>
      <c r="N381"/>
      <c r="O381"/>
      <c r="P381"/>
    </row>
    <row r="382" spans="13:16">
      <c r="M382"/>
      <c r="N382"/>
      <c r="O382"/>
      <c r="P382"/>
    </row>
    <row r="383" spans="13:16">
      <c r="M383"/>
      <c r="N383"/>
      <c r="O383"/>
      <c r="P383"/>
    </row>
    <row r="384" spans="13:16">
      <c r="M384"/>
      <c r="N384"/>
      <c r="O384"/>
      <c r="P384"/>
    </row>
    <row r="385" spans="13:16">
      <c r="M385"/>
      <c r="N385"/>
      <c r="O385"/>
      <c r="P385"/>
    </row>
    <row r="386" spans="13:16">
      <c r="M386"/>
      <c r="N386"/>
      <c r="O386"/>
      <c r="P386"/>
    </row>
    <row r="387" spans="13:16">
      <c r="M387"/>
      <c r="N387"/>
      <c r="O387"/>
      <c r="P387"/>
    </row>
    <row r="388" spans="13:16">
      <c r="M388"/>
      <c r="N388"/>
      <c r="O388"/>
      <c r="P388"/>
    </row>
    <row r="389" spans="13:16">
      <c r="M389"/>
      <c r="N389"/>
      <c r="O389"/>
      <c r="P389"/>
    </row>
    <row r="390" spans="13:16">
      <c r="M390"/>
      <c r="N390"/>
      <c r="O390"/>
      <c r="P390"/>
    </row>
    <row r="391" spans="13:16">
      <c r="M391"/>
      <c r="N391"/>
      <c r="O391"/>
      <c r="P391"/>
    </row>
    <row r="392" spans="13:16">
      <c r="M392"/>
      <c r="N392"/>
      <c r="O392"/>
      <c r="P392"/>
    </row>
    <row r="393" spans="13:16">
      <c r="M393"/>
      <c r="N393"/>
      <c r="O393"/>
      <c r="P393"/>
    </row>
    <row r="394" spans="13:16">
      <c r="M394"/>
      <c r="N394"/>
      <c r="O394"/>
      <c r="P394"/>
    </row>
    <row r="395" spans="13:16">
      <c r="M395"/>
      <c r="N395"/>
      <c r="O395"/>
      <c r="P395"/>
    </row>
    <row r="396" spans="13:16">
      <c r="M396"/>
      <c r="N396"/>
      <c r="O396"/>
      <c r="P396"/>
    </row>
    <row r="397" spans="13:16">
      <c r="M397"/>
      <c r="N397"/>
      <c r="O397"/>
      <c r="P397"/>
    </row>
    <row r="398" spans="13:16">
      <c r="M398"/>
      <c r="N398"/>
      <c r="O398"/>
      <c r="P398"/>
    </row>
    <row r="399" spans="13:16">
      <c r="M399"/>
      <c r="N399"/>
      <c r="O399"/>
      <c r="P399"/>
    </row>
    <row r="400" spans="13:16">
      <c r="M400"/>
      <c r="N400"/>
      <c r="O400"/>
      <c r="P400"/>
    </row>
    <row r="401" spans="13:16">
      <c r="M401"/>
      <c r="N401"/>
      <c r="O401"/>
      <c r="P401"/>
    </row>
    <row r="402" spans="13:16">
      <c r="M402"/>
      <c r="N402"/>
      <c r="O402"/>
      <c r="P402"/>
    </row>
    <row r="403" spans="13:16">
      <c r="M403"/>
      <c r="N403"/>
      <c r="O403"/>
      <c r="P403"/>
    </row>
    <row r="404" spans="13:16">
      <c r="M404"/>
      <c r="N404"/>
      <c r="O404"/>
      <c r="P404"/>
    </row>
    <row r="405" spans="13:16">
      <c r="M405"/>
      <c r="N405"/>
      <c r="O405"/>
      <c r="P405"/>
    </row>
    <row r="406" spans="13:16">
      <c r="M406"/>
      <c r="N406"/>
      <c r="O406"/>
      <c r="P406"/>
    </row>
    <row r="407" spans="13:16">
      <c r="M407"/>
      <c r="N407"/>
      <c r="O407"/>
      <c r="P407"/>
    </row>
    <row r="408" spans="13:16">
      <c r="M408"/>
      <c r="N408"/>
      <c r="O408"/>
      <c r="P408"/>
    </row>
    <row r="409" spans="13:16">
      <c r="M409"/>
      <c r="N409"/>
      <c r="O409"/>
      <c r="P409"/>
    </row>
    <row r="410" spans="13:16">
      <c r="M410"/>
      <c r="N410"/>
      <c r="O410"/>
      <c r="P410"/>
    </row>
    <row r="411" spans="13:16">
      <c r="M411"/>
      <c r="N411"/>
      <c r="O411"/>
      <c r="P411"/>
    </row>
    <row r="412" spans="13:16">
      <c r="M412"/>
      <c r="N412"/>
      <c r="O412"/>
      <c r="P412"/>
    </row>
    <row r="413" spans="13:16">
      <c r="M413"/>
      <c r="N413"/>
      <c r="O413"/>
      <c r="P413"/>
    </row>
    <row r="414" spans="13:16">
      <c r="M414"/>
      <c r="N414"/>
      <c r="O414"/>
      <c r="P414"/>
    </row>
    <row r="415" spans="13:16">
      <c r="M415"/>
      <c r="N415"/>
      <c r="O415"/>
      <c r="P415"/>
    </row>
    <row r="416" spans="13:16">
      <c r="M416"/>
      <c r="N416"/>
      <c r="O416"/>
      <c r="P416"/>
    </row>
    <row r="417" spans="13:16">
      <c r="M417"/>
      <c r="N417"/>
      <c r="O417"/>
      <c r="P417"/>
    </row>
    <row r="418" spans="13:16">
      <c r="M418"/>
      <c r="N418"/>
      <c r="O418"/>
      <c r="P418"/>
    </row>
    <row r="419" spans="13:16">
      <c r="M419"/>
      <c r="N419"/>
      <c r="O419"/>
      <c r="P419"/>
    </row>
    <row r="420" spans="13:16">
      <c r="M420"/>
      <c r="N420"/>
      <c r="O420"/>
      <c r="P420"/>
    </row>
    <row r="421" spans="13:16">
      <c r="M421"/>
      <c r="N421"/>
      <c r="O421"/>
      <c r="P421"/>
    </row>
    <row r="422" spans="13:16">
      <c r="M422"/>
      <c r="N422"/>
      <c r="O422"/>
      <c r="P422"/>
    </row>
    <row r="423" spans="13:16">
      <c r="M423"/>
      <c r="N423"/>
      <c r="O423"/>
      <c r="P423"/>
    </row>
    <row r="424" spans="13:16">
      <c r="M424"/>
      <c r="N424"/>
      <c r="O424"/>
      <c r="P424"/>
    </row>
    <row r="425" spans="13:16">
      <c r="M425"/>
      <c r="N425"/>
      <c r="O425"/>
      <c r="P425"/>
    </row>
    <row r="426" spans="13:16">
      <c r="M426"/>
      <c r="N426"/>
      <c r="O426"/>
      <c r="P426"/>
    </row>
    <row r="427" spans="13:16">
      <c r="M427"/>
      <c r="N427"/>
      <c r="O427"/>
      <c r="P427"/>
    </row>
    <row r="428" spans="13:16">
      <c r="M428"/>
      <c r="N428"/>
      <c r="O428"/>
      <c r="P428"/>
    </row>
    <row r="429" spans="13:16">
      <c r="M429"/>
      <c r="N429"/>
      <c r="O429"/>
      <c r="P429"/>
    </row>
    <row r="430" spans="13:16">
      <c r="M430"/>
      <c r="N430"/>
      <c r="O430"/>
      <c r="P430"/>
    </row>
    <row r="431" spans="13:16">
      <c r="M431"/>
      <c r="N431"/>
      <c r="O431"/>
      <c r="P431"/>
    </row>
    <row r="432" spans="13:16">
      <c r="M432"/>
      <c r="N432"/>
      <c r="O432"/>
      <c r="P432"/>
    </row>
    <row r="433" spans="13:16">
      <c r="M433"/>
      <c r="N433"/>
      <c r="O433"/>
      <c r="P433"/>
    </row>
    <row r="434" spans="13:16">
      <c r="M434"/>
      <c r="N434"/>
      <c r="O434"/>
      <c r="P434"/>
    </row>
    <row r="435" spans="13:16">
      <c r="M435"/>
      <c r="N435"/>
      <c r="O435"/>
      <c r="P435"/>
    </row>
    <row r="436" spans="13:16">
      <c r="M436"/>
      <c r="N436"/>
      <c r="O436"/>
      <c r="P436"/>
    </row>
    <row r="437" spans="13:16">
      <c r="M437"/>
      <c r="N437"/>
      <c r="O437"/>
      <c r="P437"/>
    </row>
    <row r="438" spans="13:16">
      <c r="M438"/>
      <c r="N438"/>
      <c r="O438"/>
      <c r="P438"/>
    </row>
    <row r="439" spans="13:16">
      <c r="M439"/>
      <c r="N439"/>
      <c r="O439"/>
      <c r="P439"/>
    </row>
    <row r="440" spans="13:16">
      <c r="M440"/>
      <c r="N440"/>
      <c r="O440"/>
      <c r="P440"/>
    </row>
    <row r="441" spans="13:16">
      <c r="M441"/>
      <c r="N441"/>
      <c r="O441"/>
      <c r="P441"/>
    </row>
    <row r="442" spans="13:16">
      <c r="M442"/>
      <c r="N442"/>
      <c r="O442"/>
      <c r="P442"/>
    </row>
    <row r="443" spans="13:16">
      <c r="M443"/>
      <c r="N443"/>
      <c r="O443"/>
      <c r="P443"/>
    </row>
    <row r="444" spans="13:16">
      <c r="M444"/>
      <c r="N444"/>
      <c r="O444"/>
      <c r="P444"/>
    </row>
    <row r="445" spans="13:16">
      <c r="M445"/>
      <c r="N445"/>
      <c r="O445"/>
      <c r="P445"/>
    </row>
    <row r="446" spans="13:16">
      <c r="M446"/>
      <c r="N446"/>
      <c r="O446"/>
      <c r="P446"/>
    </row>
    <row r="447" spans="13:16">
      <c r="M447"/>
      <c r="N447"/>
      <c r="O447"/>
      <c r="P447"/>
    </row>
    <row r="448" spans="13:16">
      <c r="M448"/>
      <c r="N448"/>
      <c r="O448"/>
      <c r="P448"/>
    </row>
    <row r="449" spans="13:16">
      <c r="M449"/>
      <c r="N449"/>
      <c r="O449"/>
      <c r="P449"/>
    </row>
    <row r="450" spans="13:16">
      <c r="M450"/>
      <c r="N450"/>
      <c r="O450"/>
      <c r="P450"/>
    </row>
    <row r="451" spans="13:16">
      <c r="M451"/>
      <c r="N451"/>
      <c r="O451"/>
      <c r="P451"/>
    </row>
    <row r="452" spans="13:16">
      <c r="M452"/>
      <c r="N452"/>
      <c r="O452"/>
      <c r="P452"/>
    </row>
    <row r="453" spans="13:16">
      <c r="M453"/>
      <c r="N453"/>
      <c r="O453"/>
      <c r="P453"/>
    </row>
    <row r="454" spans="13:16">
      <c r="M454"/>
      <c r="N454"/>
      <c r="O454"/>
      <c r="P454"/>
    </row>
    <row r="455" spans="13:16">
      <c r="M455"/>
      <c r="N455"/>
      <c r="O455"/>
      <c r="P455"/>
    </row>
    <row r="456" spans="13:16">
      <c r="M456"/>
      <c r="N456"/>
      <c r="O456"/>
      <c r="P456"/>
    </row>
    <row r="457" spans="13:16">
      <c r="M457"/>
      <c r="N457"/>
      <c r="O457"/>
      <c r="P457"/>
    </row>
    <row r="458" spans="13:16">
      <c r="M458"/>
      <c r="N458"/>
      <c r="O458"/>
      <c r="P458"/>
    </row>
    <row r="459" spans="13:16">
      <c r="M459"/>
      <c r="N459"/>
      <c r="O459"/>
      <c r="P459"/>
    </row>
    <row r="460" spans="13:16">
      <c r="M460"/>
      <c r="N460"/>
      <c r="O460"/>
      <c r="P460"/>
    </row>
    <row r="461" spans="13:16">
      <c r="M461"/>
      <c r="N461"/>
      <c r="O461"/>
      <c r="P461"/>
    </row>
    <row r="462" spans="13:16">
      <c r="M462"/>
      <c r="N462"/>
      <c r="O462"/>
      <c r="P462"/>
    </row>
    <row r="463" spans="13:16">
      <c r="M463"/>
      <c r="N463"/>
      <c r="O463"/>
      <c r="P463"/>
    </row>
    <row r="464" spans="13:16">
      <c r="M464"/>
      <c r="N464"/>
      <c r="O464"/>
      <c r="P464"/>
    </row>
    <row r="465" spans="13:16">
      <c r="M465"/>
      <c r="N465"/>
      <c r="O465"/>
      <c r="P465"/>
    </row>
    <row r="466" spans="13:16">
      <c r="M466"/>
      <c r="N466"/>
      <c r="O466"/>
      <c r="P466"/>
    </row>
    <row r="467" spans="13:16">
      <c r="M467"/>
      <c r="N467"/>
      <c r="O467"/>
      <c r="P467"/>
    </row>
    <row r="468" spans="13:16">
      <c r="M468"/>
      <c r="N468"/>
      <c r="O468"/>
      <c r="P468"/>
    </row>
    <row r="469" spans="13:16">
      <c r="M469"/>
      <c r="N469"/>
      <c r="O469"/>
      <c r="P469"/>
    </row>
    <row r="470" spans="13:16">
      <c r="M470"/>
      <c r="N470"/>
      <c r="O470"/>
      <c r="P470"/>
    </row>
    <row r="471" spans="13:16">
      <c r="M471"/>
      <c r="N471"/>
      <c r="O471"/>
      <c r="P471"/>
    </row>
    <row r="472" spans="13:16">
      <c r="M472"/>
      <c r="N472"/>
      <c r="O472"/>
      <c r="P472"/>
    </row>
    <row r="473" spans="13:16">
      <c r="M473"/>
      <c r="N473"/>
      <c r="O473"/>
      <c r="P473"/>
    </row>
    <row r="474" spans="13:16">
      <c r="M474"/>
      <c r="N474"/>
      <c r="O474"/>
      <c r="P474"/>
    </row>
    <row r="475" spans="13:16">
      <c r="M475"/>
      <c r="N475"/>
      <c r="O475"/>
      <c r="P475"/>
    </row>
    <row r="476" spans="13:16">
      <c r="M476"/>
      <c r="N476"/>
      <c r="O476"/>
      <c r="P476"/>
    </row>
    <row r="477" spans="13:16">
      <c r="M477"/>
      <c r="N477"/>
      <c r="O477"/>
      <c r="P477"/>
    </row>
    <row r="478" spans="13:16">
      <c r="M478"/>
      <c r="N478"/>
      <c r="O478"/>
      <c r="P478"/>
    </row>
    <row r="479" spans="13:16">
      <c r="M479"/>
      <c r="N479"/>
      <c r="O479"/>
      <c r="P479"/>
    </row>
    <row r="480" spans="13:16">
      <c r="M480"/>
      <c r="N480"/>
      <c r="O480"/>
      <c r="P480"/>
    </row>
    <row r="481" spans="13:16">
      <c r="M481"/>
      <c r="N481"/>
      <c r="O481"/>
      <c r="P481"/>
    </row>
    <row r="482" spans="13:16">
      <c r="M482"/>
      <c r="N482"/>
      <c r="O482"/>
      <c r="P482"/>
    </row>
    <row r="483" spans="13:16">
      <c r="M483"/>
      <c r="N483"/>
      <c r="O483"/>
      <c r="P483"/>
    </row>
    <row r="484" spans="13:16">
      <c r="M484"/>
      <c r="N484"/>
      <c r="O484"/>
      <c r="P484"/>
    </row>
    <row r="485" spans="13:16">
      <c r="M485"/>
      <c r="N485"/>
      <c r="O485"/>
      <c r="P485"/>
    </row>
    <row r="486" spans="13:16">
      <c r="M486"/>
      <c r="N486"/>
      <c r="O486"/>
      <c r="P486"/>
    </row>
    <row r="487" spans="13:16">
      <c r="M487"/>
      <c r="N487"/>
      <c r="O487"/>
      <c r="P487"/>
    </row>
    <row r="488" spans="13:16">
      <c r="M488"/>
      <c r="N488"/>
      <c r="O488"/>
      <c r="P488"/>
    </row>
    <row r="489" spans="13:16">
      <c r="M489"/>
      <c r="N489"/>
      <c r="O489"/>
      <c r="P489"/>
    </row>
    <row r="490" spans="13:16">
      <c r="M490"/>
      <c r="N490"/>
      <c r="O490"/>
      <c r="P490"/>
    </row>
    <row r="491" spans="13:16">
      <c r="M491"/>
      <c r="N491"/>
      <c r="O491"/>
      <c r="P491"/>
    </row>
    <row r="492" spans="13:16">
      <c r="M492"/>
      <c r="N492"/>
      <c r="O492"/>
      <c r="P492"/>
    </row>
    <row r="493" spans="13:16">
      <c r="M493"/>
      <c r="N493"/>
      <c r="O493"/>
      <c r="P493"/>
    </row>
    <row r="494" spans="13:16">
      <c r="M494"/>
      <c r="N494"/>
      <c r="O494"/>
      <c r="P494"/>
    </row>
    <row r="495" spans="13:16">
      <c r="M495"/>
      <c r="N495"/>
      <c r="O495"/>
      <c r="P495"/>
    </row>
    <row r="496" spans="13:16">
      <c r="M496"/>
      <c r="N496"/>
      <c r="O496"/>
      <c r="P496"/>
    </row>
    <row r="497" spans="13:16">
      <c r="M497"/>
      <c r="N497"/>
      <c r="O497"/>
      <c r="P497"/>
    </row>
    <row r="498" spans="13:16">
      <c r="M498"/>
      <c r="N498"/>
      <c r="O498"/>
      <c r="P498"/>
    </row>
    <row r="499" spans="13:16">
      <c r="M499"/>
      <c r="N499"/>
      <c r="O499"/>
      <c r="P499"/>
    </row>
    <row r="500" spans="13:16">
      <c r="M500"/>
      <c r="N500"/>
      <c r="O500"/>
      <c r="P500"/>
    </row>
    <row r="501" spans="13:16">
      <c r="M501"/>
      <c r="N501"/>
      <c r="O501"/>
      <c r="P501"/>
    </row>
    <row r="502" spans="13:16">
      <c r="M502"/>
      <c r="N502"/>
      <c r="O502"/>
      <c r="P502"/>
    </row>
    <row r="503" spans="13:16">
      <c r="M503"/>
      <c r="N503"/>
      <c r="O503"/>
      <c r="P503"/>
    </row>
    <row r="504" spans="13:16">
      <c r="M504"/>
      <c r="N504"/>
      <c r="O504"/>
      <c r="P504"/>
    </row>
    <row r="505" spans="13:16">
      <c r="M505"/>
      <c r="N505"/>
      <c r="O505"/>
      <c r="P505"/>
    </row>
    <row r="506" spans="13:16">
      <c r="M506"/>
      <c r="N506"/>
      <c r="O506"/>
      <c r="P506"/>
    </row>
    <row r="507" spans="13:16">
      <c r="M507"/>
      <c r="N507"/>
      <c r="O507"/>
      <c r="P507"/>
    </row>
    <row r="508" spans="13:16">
      <c r="M508"/>
      <c r="N508"/>
      <c r="O508"/>
      <c r="P508"/>
    </row>
    <row r="509" spans="13:16">
      <c r="M509"/>
      <c r="N509"/>
      <c r="O509"/>
      <c r="P509"/>
    </row>
    <row r="510" spans="13:16">
      <c r="M510"/>
      <c r="N510"/>
      <c r="O510"/>
      <c r="P510"/>
    </row>
    <row r="511" spans="13:16">
      <c r="M511"/>
      <c r="N511"/>
      <c r="O511"/>
      <c r="P511"/>
    </row>
    <row r="512" spans="13:16">
      <c r="M512"/>
      <c r="N512"/>
      <c r="O512"/>
      <c r="P512"/>
    </row>
    <row r="513" spans="13:16">
      <c r="M513"/>
      <c r="N513"/>
      <c r="O513"/>
      <c r="P513"/>
    </row>
    <row r="514" spans="13:16">
      <c r="M514"/>
      <c r="N514"/>
      <c r="O514"/>
      <c r="P514"/>
    </row>
    <row r="515" spans="13:16">
      <c r="M515"/>
      <c r="N515"/>
      <c r="O515"/>
      <c r="P515"/>
    </row>
    <row r="516" spans="13:16">
      <c r="M516"/>
      <c r="N516"/>
      <c r="O516"/>
      <c r="P516"/>
    </row>
    <row r="517" spans="13:16">
      <c r="M517"/>
      <c r="N517"/>
      <c r="O517"/>
      <c r="P517"/>
    </row>
    <row r="518" spans="13:16">
      <c r="M518"/>
      <c r="N518"/>
      <c r="O518"/>
      <c r="P518"/>
    </row>
    <row r="519" spans="13:16">
      <c r="M519"/>
      <c r="N519"/>
      <c r="O519"/>
      <c r="P519"/>
    </row>
    <row r="520" spans="13:16">
      <c r="M520"/>
      <c r="N520"/>
      <c r="O520"/>
      <c r="P520"/>
    </row>
    <row r="521" spans="13:16">
      <c r="M521"/>
      <c r="N521"/>
      <c r="O521"/>
      <c r="P521"/>
    </row>
    <row r="522" spans="13:16">
      <c r="M522"/>
      <c r="N522"/>
      <c r="O522"/>
      <c r="P522"/>
    </row>
    <row r="523" spans="13:16">
      <c r="M523"/>
      <c r="N523"/>
      <c r="O523"/>
      <c r="P523"/>
    </row>
    <row r="524" spans="13:16">
      <c r="M524"/>
      <c r="N524"/>
      <c r="O524"/>
      <c r="P524"/>
    </row>
    <row r="525" spans="13:16">
      <c r="M525"/>
      <c r="N525"/>
      <c r="O525"/>
      <c r="P525"/>
    </row>
    <row r="526" spans="13:16">
      <c r="M526"/>
      <c r="N526"/>
      <c r="O526"/>
      <c r="P526"/>
    </row>
    <row r="527" spans="13:16">
      <c r="M527"/>
      <c r="N527"/>
      <c r="O527"/>
      <c r="P527"/>
    </row>
    <row r="528" spans="13:16">
      <c r="M528"/>
      <c r="N528"/>
      <c r="O528"/>
      <c r="P528"/>
    </row>
    <row r="529" spans="13:16">
      <c r="M529"/>
      <c r="N529"/>
      <c r="O529"/>
      <c r="P529"/>
    </row>
    <row r="530" spans="13:16">
      <c r="M530"/>
      <c r="N530"/>
      <c r="O530"/>
      <c r="P530"/>
    </row>
    <row r="531" spans="13:16">
      <c r="M531"/>
      <c r="N531"/>
      <c r="O531"/>
      <c r="P531"/>
    </row>
    <row r="532" spans="13:16">
      <c r="M532"/>
      <c r="N532"/>
      <c r="O532"/>
      <c r="P532"/>
    </row>
    <row r="533" spans="13:16">
      <c r="M533"/>
      <c r="N533"/>
      <c r="O533"/>
      <c r="P533"/>
    </row>
    <row r="534" spans="13:16">
      <c r="M534"/>
      <c r="N534"/>
      <c r="O534"/>
      <c r="P534"/>
    </row>
    <row r="535" spans="13:16">
      <c r="M535"/>
      <c r="N535"/>
      <c r="O535"/>
      <c r="P535"/>
    </row>
    <row r="536" spans="13:16">
      <c r="M536"/>
      <c r="N536"/>
      <c r="O536"/>
      <c r="P536"/>
    </row>
    <row r="537" spans="13:16">
      <c r="M537"/>
      <c r="N537"/>
      <c r="O537"/>
      <c r="P537"/>
    </row>
    <row r="538" spans="13:16">
      <c r="M538"/>
      <c r="N538"/>
      <c r="O538"/>
      <c r="P538"/>
    </row>
    <row r="539" spans="13:16">
      <c r="M539"/>
      <c r="N539"/>
      <c r="O539"/>
      <c r="P539"/>
    </row>
    <row r="540" spans="13:16">
      <c r="M540"/>
      <c r="N540"/>
      <c r="O540"/>
      <c r="P540"/>
    </row>
    <row r="541" spans="13:16">
      <c r="M541"/>
      <c r="N541"/>
      <c r="O541"/>
      <c r="P541"/>
    </row>
    <row r="542" spans="13:16">
      <c r="M542"/>
      <c r="N542"/>
      <c r="O542"/>
      <c r="P542"/>
    </row>
    <row r="543" spans="13:16">
      <c r="M543"/>
      <c r="N543"/>
      <c r="O543"/>
      <c r="P543"/>
    </row>
    <row r="544" spans="13:16">
      <c r="M544"/>
      <c r="N544"/>
      <c r="O544"/>
      <c r="P544"/>
    </row>
    <row r="545" spans="13:16">
      <c r="M545"/>
      <c r="N545"/>
      <c r="O545"/>
      <c r="P545"/>
    </row>
    <row r="546" spans="13:16">
      <c r="M546"/>
      <c r="N546"/>
      <c r="O546"/>
      <c r="P546"/>
    </row>
    <row r="547" spans="13:16">
      <c r="M547"/>
      <c r="N547"/>
      <c r="O547"/>
      <c r="P547"/>
    </row>
    <row r="548" spans="13:16">
      <c r="M548"/>
      <c r="N548"/>
      <c r="O548"/>
      <c r="P548"/>
    </row>
    <row r="549" spans="13:16">
      <c r="M549"/>
      <c r="N549"/>
      <c r="O549"/>
      <c r="P549"/>
    </row>
    <row r="550" spans="13:16">
      <c r="M550"/>
      <c r="N550"/>
      <c r="O550"/>
      <c r="P550"/>
    </row>
    <row r="551" spans="13:16">
      <c r="M551"/>
      <c r="N551"/>
      <c r="O551"/>
      <c r="P551"/>
    </row>
    <row r="552" spans="13:16">
      <c r="M552"/>
      <c r="N552"/>
      <c r="O552"/>
      <c r="P552"/>
    </row>
    <row r="553" spans="13:16">
      <c r="M553"/>
      <c r="N553"/>
      <c r="O553"/>
      <c r="P553"/>
    </row>
    <row r="554" spans="13:16">
      <c r="M554"/>
      <c r="N554"/>
      <c r="O554"/>
      <c r="P554"/>
    </row>
    <row r="555" spans="13:16">
      <c r="M555"/>
      <c r="N555"/>
      <c r="O555"/>
      <c r="P555"/>
    </row>
    <row r="556" spans="13:16">
      <c r="M556"/>
      <c r="N556"/>
      <c r="O556"/>
      <c r="P556"/>
    </row>
    <row r="557" spans="13:16">
      <c r="M557"/>
      <c r="N557"/>
      <c r="O557"/>
      <c r="P557"/>
    </row>
    <row r="558" spans="13:16">
      <c r="M558"/>
      <c r="N558"/>
      <c r="O558"/>
      <c r="P558"/>
    </row>
    <row r="559" spans="13:16">
      <c r="M559"/>
      <c r="N559"/>
      <c r="O559"/>
      <c r="P559"/>
    </row>
    <row r="560" spans="13:16">
      <c r="M560"/>
      <c r="N560"/>
      <c r="O560"/>
      <c r="P560"/>
    </row>
    <row r="561" spans="13:16">
      <c r="M561"/>
      <c r="N561"/>
      <c r="O561"/>
      <c r="P561"/>
    </row>
    <row r="562" spans="13:16">
      <c r="M562"/>
      <c r="N562"/>
      <c r="O562"/>
      <c r="P562"/>
    </row>
    <row r="563" spans="13:16">
      <c r="M563"/>
      <c r="N563"/>
      <c r="O563"/>
      <c r="P563"/>
    </row>
    <row r="564" spans="13:16">
      <c r="M564"/>
      <c r="N564"/>
      <c r="O564"/>
      <c r="P564"/>
    </row>
    <row r="565" spans="13:16">
      <c r="M565"/>
      <c r="N565"/>
      <c r="O565"/>
      <c r="P565"/>
    </row>
    <row r="566" spans="13:16">
      <c r="M566"/>
      <c r="N566"/>
      <c r="O566"/>
      <c r="P566"/>
    </row>
    <row r="567" spans="13:16">
      <c r="M567"/>
      <c r="N567"/>
      <c r="O567"/>
      <c r="P567"/>
    </row>
    <row r="568" spans="13:16">
      <c r="M568"/>
      <c r="N568"/>
      <c r="O568"/>
      <c r="P568"/>
    </row>
    <row r="569" spans="13:16">
      <c r="M569"/>
      <c r="N569"/>
      <c r="O569"/>
      <c r="P569"/>
    </row>
    <row r="570" spans="13:16">
      <c r="M570"/>
      <c r="N570"/>
      <c r="O570"/>
      <c r="P570"/>
    </row>
    <row r="571" spans="13:16">
      <c r="M571"/>
      <c r="N571"/>
      <c r="O571"/>
      <c r="P571"/>
    </row>
    <row r="572" spans="13:16">
      <c r="M572"/>
      <c r="N572"/>
      <c r="O572"/>
      <c r="P572"/>
    </row>
    <row r="573" spans="13:16">
      <c r="M573"/>
      <c r="N573"/>
      <c r="O573"/>
      <c r="P573"/>
    </row>
    <row r="574" spans="13:16">
      <c r="M574"/>
      <c r="N574"/>
      <c r="O574"/>
      <c r="P574"/>
    </row>
    <row r="575" spans="13:16">
      <c r="M575"/>
      <c r="N575"/>
      <c r="O575"/>
      <c r="P575"/>
    </row>
    <row r="576" spans="13:16">
      <c r="M576"/>
      <c r="N576"/>
      <c r="O576"/>
      <c r="P576"/>
    </row>
    <row r="577" spans="13:16">
      <c r="M577"/>
      <c r="N577"/>
      <c r="O577"/>
      <c r="P577"/>
    </row>
    <row r="578" spans="13:16">
      <c r="M578"/>
      <c r="N578"/>
      <c r="O578"/>
      <c r="P578"/>
    </row>
    <row r="579" spans="13:16">
      <c r="M579"/>
      <c r="N579"/>
      <c r="O579"/>
      <c r="P579"/>
    </row>
    <row r="580" spans="13:16">
      <c r="M580"/>
      <c r="N580"/>
      <c r="O580"/>
      <c r="P580"/>
    </row>
    <row r="581" spans="13:16">
      <c r="M581"/>
      <c r="N581"/>
      <c r="O581"/>
      <c r="P581"/>
    </row>
    <row r="582" spans="13:16">
      <c r="M582"/>
      <c r="N582"/>
      <c r="O582"/>
      <c r="P582"/>
    </row>
    <row r="583" spans="13:16">
      <c r="M583"/>
      <c r="N583"/>
      <c r="O583"/>
      <c r="P583"/>
    </row>
    <row r="584" spans="13:16">
      <c r="M584"/>
      <c r="N584"/>
      <c r="O584"/>
      <c r="P584"/>
    </row>
    <row r="585" spans="13:16">
      <c r="M585"/>
      <c r="N585"/>
      <c r="O585"/>
      <c r="P585"/>
    </row>
    <row r="586" spans="13:16">
      <c r="M586"/>
      <c r="N586"/>
      <c r="O586"/>
      <c r="P586"/>
    </row>
    <row r="587" spans="13:16">
      <c r="M587"/>
      <c r="N587"/>
      <c r="O587"/>
      <c r="P587"/>
    </row>
    <row r="588" spans="13:16">
      <c r="M588"/>
      <c r="N588"/>
      <c r="O588"/>
      <c r="P588"/>
    </row>
    <row r="589" spans="13:16">
      <c r="M589"/>
      <c r="N589"/>
      <c r="O589"/>
      <c r="P589"/>
    </row>
    <row r="590" spans="13:16">
      <c r="M590"/>
      <c r="N590"/>
      <c r="O590"/>
      <c r="P590"/>
    </row>
    <row r="591" spans="13:16">
      <c r="M591"/>
      <c r="N591"/>
      <c r="O591"/>
      <c r="P591"/>
    </row>
    <row r="592" spans="13:16">
      <c r="M592"/>
      <c r="N592"/>
      <c r="O592"/>
      <c r="P592"/>
    </row>
    <row r="593" spans="13:16">
      <c r="M593"/>
      <c r="N593"/>
      <c r="O593"/>
      <c r="P593"/>
    </row>
    <row r="594" spans="13:16">
      <c r="M594"/>
      <c r="N594"/>
      <c r="O594"/>
      <c r="P594"/>
    </row>
    <row r="595" spans="13:16">
      <c r="M595"/>
      <c r="N595"/>
      <c r="O595"/>
      <c r="P595"/>
    </row>
    <row r="596" spans="13:16">
      <c r="M596"/>
      <c r="N596"/>
      <c r="O596"/>
      <c r="P596"/>
    </row>
    <row r="597" spans="13:16">
      <c r="M597"/>
      <c r="N597"/>
      <c r="O597"/>
      <c r="P597"/>
    </row>
    <row r="598" spans="13:16">
      <c r="M598"/>
      <c r="N598"/>
      <c r="O598"/>
      <c r="P598"/>
    </row>
    <row r="599" spans="13:16">
      <c r="M599"/>
      <c r="N599"/>
      <c r="O599"/>
      <c r="P599"/>
    </row>
    <row r="600" spans="13:16">
      <c r="M600"/>
      <c r="N600"/>
      <c r="O600"/>
      <c r="P600"/>
    </row>
    <row r="601" spans="13:16">
      <c r="M601"/>
      <c r="N601"/>
      <c r="O601"/>
      <c r="P601"/>
    </row>
    <row r="602" spans="13:16">
      <c r="M602"/>
      <c r="N602"/>
      <c r="O602"/>
      <c r="P602"/>
    </row>
    <row r="603" spans="13:16">
      <c r="M603"/>
      <c r="N603"/>
      <c r="O603"/>
      <c r="P603"/>
    </row>
    <row r="604" spans="13:16">
      <c r="M604"/>
      <c r="N604"/>
      <c r="O604"/>
      <c r="P604"/>
    </row>
    <row r="605" spans="13:16">
      <c r="M605"/>
      <c r="N605"/>
      <c r="O605"/>
      <c r="P605"/>
    </row>
    <row r="606" spans="13:16">
      <c r="M606"/>
      <c r="N606"/>
      <c r="O606"/>
      <c r="P606"/>
    </row>
    <row r="607" spans="13:16">
      <c r="M607"/>
      <c r="N607"/>
      <c r="O607"/>
      <c r="P607"/>
    </row>
    <row r="608" spans="13:16">
      <c r="M608"/>
      <c r="N608"/>
      <c r="O608"/>
      <c r="P608"/>
    </row>
    <row r="609" spans="13:16">
      <c r="M609"/>
      <c r="N609"/>
      <c r="O609"/>
      <c r="P609"/>
    </row>
    <row r="610" spans="13:16">
      <c r="M610"/>
      <c r="N610"/>
      <c r="O610"/>
      <c r="P610"/>
    </row>
    <row r="611" spans="13:16">
      <c r="M611"/>
      <c r="N611"/>
      <c r="O611"/>
      <c r="P611"/>
    </row>
    <row r="612" spans="13:16">
      <c r="M612"/>
      <c r="N612"/>
      <c r="O612"/>
      <c r="P612"/>
    </row>
    <row r="613" spans="13:16">
      <c r="M613"/>
      <c r="N613"/>
      <c r="O613"/>
      <c r="P613"/>
    </row>
    <row r="614" spans="13:16">
      <c r="M614"/>
      <c r="N614"/>
      <c r="O614"/>
      <c r="P614"/>
    </row>
    <row r="615" spans="13:16">
      <c r="M615"/>
      <c r="N615"/>
      <c r="O615"/>
      <c r="P615"/>
    </row>
    <row r="616" spans="13:16">
      <c r="M616"/>
      <c r="N616"/>
      <c r="O616"/>
      <c r="P616"/>
    </row>
    <row r="617" spans="13:16">
      <c r="M617"/>
      <c r="N617"/>
      <c r="O617"/>
      <c r="P617"/>
    </row>
    <row r="618" spans="13:16">
      <c r="M618"/>
      <c r="N618"/>
      <c r="O618"/>
      <c r="P618"/>
    </row>
    <row r="619" spans="13:16">
      <c r="M619"/>
      <c r="N619"/>
      <c r="O619"/>
      <c r="P619"/>
    </row>
    <row r="620" spans="13:16">
      <c r="M620"/>
      <c r="N620"/>
      <c r="O620"/>
      <c r="P620"/>
    </row>
    <row r="621" spans="13:16">
      <c r="M621"/>
      <c r="N621"/>
      <c r="O621"/>
      <c r="P621"/>
    </row>
    <row r="622" spans="13:16">
      <c r="M622"/>
      <c r="N622"/>
      <c r="O622"/>
      <c r="P622"/>
    </row>
    <row r="623" spans="13:16">
      <c r="M623"/>
      <c r="N623"/>
      <c r="O623"/>
      <c r="P623"/>
    </row>
    <row r="624" spans="13:16">
      <c r="M624"/>
      <c r="N624"/>
      <c r="O624"/>
      <c r="P624"/>
    </row>
    <row r="625" spans="13:16">
      <c r="M625"/>
      <c r="N625"/>
      <c r="O625"/>
      <c r="P625"/>
    </row>
    <row r="626" spans="13:16">
      <c r="M626"/>
      <c r="N626"/>
      <c r="O626"/>
      <c r="P626"/>
    </row>
    <row r="627" spans="13:16">
      <c r="M627"/>
      <c r="N627"/>
      <c r="O627"/>
      <c r="P627"/>
    </row>
    <row r="628" spans="13:16">
      <c r="M628"/>
      <c r="N628"/>
      <c r="O628"/>
      <c r="P628"/>
    </row>
    <row r="629" spans="13:16">
      <c r="M629"/>
      <c r="N629"/>
      <c r="O629"/>
      <c r="P629"/>
    </row>
    <row r="630" spans="13:16">
      <c r="M630"/>
      <c r="N630"/>
      <c r="O630"/>
      <c r="P630"/>
    </row>
    <row r="631" spans="13:16">
      <c r="M631"/>
      <c r="N631"/>
      <c r="O631"/>
      <c r="P631"/>
    </row>
    <row r="632" spans="13:16">
      <c r="M632"/>
      <c r="N632"/>
      <c r="O632"/>
      <c r="P632"/>
    </row>
    <row r="633" spans="13:16">
      <c r="M633"/>
      <c r="N633"/>
      <c r="O633"/>
      <c r="P633"/>
    </row>
    <row r="634" spans="13:16">
      <c r="M634"/>
      <c r="N634"/>
      <c r="O634"/>
      <c r="P634"/>
    </row>
    <row r="635" spans="13:16">
      <c r="M635"/>
      <c r="N635"/>
      <c r="O635"/>
      <c r="P635"/>
    </row>
    <row r="636" spans="13:16">
      <c r="M636"/>
      <c r="N636"/>
      <c r="O636"/>
      <c r="P636"/>
    </row>
    <row r="637" spans="13:16">
      <c r="M637"/>
      <c r="N637"/>
      <c r="O637"/>
      <c r="P637"/>
    </row>
    <row r="638" spans="13:16">
      <c r="M638"/>
      <c r="N638"/>
      <c r="O638"/>
      <c r="P638"/>
    </row>
    <row r="639" spans="13:16">
      <c r="M639"/>
      <c r="N639"/>
      <c r="O639"/>
      <c r="P639"/>
    </row>
    <row r="640" spans="13:16">
      <c r="M640"/>
      <c r="N640"/>
      <c r="O640"/>
      <c r="P640"/>
    </row>
    <row r="641" spans="13:16">
      <c r="M641"/>
      <c r="N641"/>
      <c r="O641"/>
      <c r="P641"/>
    </row>
    <row r="642" spans="13:16">
      <c r="M642"/>
      <c r="N642"/>
      <c r="O642"/>
      <c r="P642"/>
    </row>
    <row r="643" spans="13:16">
      <c r="M643"/>
      <c r="N643"/>
      <c r="O643"/>
      <c r="P643"/>
    </row>
    <row r="644" spans="13:16">
      <c r="M644"/>
      <c r="N644"/>
      <c r="O644"/>
      <c r="P644"/>
    </row>
    <row r="645" spans="13:16">
      <c r="M645"/>
      <c r="N645"/>
      <c r="O645"/>
      <c r="P645"/>
    </row>
    <row r="646" spans="13:16">
      <c r="M646"/>
      <c r="N646"/>
      <c r="O646"/>
      <c r="P646"/>
    </row>
    <row r="647" spans="13:16">
      <c r="M647"/>
      <c r="N647"/>
      <c r="O647"/>
      <c r="P647"/>
    </row>
    <row r="648" spans="13:16">
      <c r="M648"/>
      <c r="N648"/>
      <c r="O648"/>
      <c r="P648"/>
    </row>
    <row r="649" spans="13:16">
      <c r="M649"/>
      <c r="N649"/>
      <c r="O649"/>
      <c r="P649"/>
    </row>
    <row r="650" spans="13:16">
      <c r="M650"/>
      <c r="N650"/>
      <c r="O650"/>
      <c r="P650"/>
    </row>
    <row r="651" spans="13:16">
      <c r="M651"/>
      <c r="N651"/>
      <c r="O651"/>
      <c r="P651"/>
    </row>
    <row r="652" spans="13:16">
      <c r="M652"/>
      <c r="N652"/>
      <c r="O652"/>
      <c r="P652"/>
    </row>
    <row r="653" spans="13:16">
      <c r="M653"/>
      <c r="N653"/>
      <c r="O653"/>
      <c r="P653"/>
    </row>
    <row r="654" spans="13:16">
      <c r="M654"/>
      <c r="N654"/>
      <c r="O654"/>
      <c r="P654"/>
    </row>
    <row r="655" spans="13:16">
      <c r="M655"/>
      <c r="N655"/>
      <c r="O655"/>
      <c r="P655"/>
    </row>
    <row r="656" spans="13:16">
      <c r="M656"/>
      <c r="N656"/>
      <c r="O656"/>
      <c r="P656"/>
    </row>
    <row r="657" spans="13:16">
      <c r="M657"/>
      <c r="N657"/>
      <c r="O657"/>
      <c r="P657"/>
    </row>
    <row r="658" spans="13:16">
      <c r="M658"/>
      <c r="N658"/>
      <c r="O658"/>
      <c r="P658"/>
    </row>
    <row r="659" spans="13:16">
      <c r="M659"/>
      <c r="N659"/>
      <c r="O659"/>
      <c r="P659"/>
    </row>
    <row r="660" spans="13:16">
      <c r="M660"/>
      <c r="N660"/>
      <c r="O660"/>
      <c r="P660"/>
    </row>
    <row r="661" spans="13:16">
      <c r="M661"/>
      <c r="N661"/>
      <c r="O661"/>
      <c r="P661"/>
    </row>
    <row r="662" spans="13:16">
      <c r="M662"/>
      <c r="N662"/>
      <c r="O662"/>
      <c r="P662"/>
    </row>
    <row r="663" spans="13:16">
      <c r="M663"/>
      <c r="N663"/>
      <c r="O663"/>
      <c r="P663"/>
    </row>
    <row r="664" spans="13:16">
      <c r="M664"/>
      <c r="N664"/>
      <c r="O664"/>
      <c r="P664"/>
    </row>
    <row r="665" spans="13:16">
      <c r="M665"/>
      <c r="N665"/>
      <c r="O665"/>
      <c r="P665"/>
    </row>
    <row r="666" spans="13:16">
      <c r="M666"/>
      <c r="N666"/>
      <c r="O666"/>
      <c r="P666"/>
    </row>
    <row r="667" spans="13:16">
      <c r="M667"/>
      <c r="N667"/>
      <c r="O667"/>
      <c r="P667"/>
    </row>
    <row r="668" spans="13:16">
      <c r="M668"/>
      <c r="N668"/>
      <c r="O668"/>
      <c r="P668"/>
    </row>
    <row r="669" spans="13:16">
      <c r="M669"/>
      <c r="N669"/>
      <c r="O669"/>
      <c r="P669"/>
    </row>
    <row r="670" spans="13:16">
      <c r="M670"/>
      <c r="N670"/>
      <c r="O670"/>
      <c r="P670"/>
    </row>
    <row r="671" spans="13:16">
      <c r="M671"/>
      <c r="N671"/>
      <c r="O671"/>
      <c r="P671"/>
    </row>
    <row r="672" spans="13:16">
      <c r="M672"/>
      <c r="N672"/>
      <c r="O672"/>
      <c r="P672"/>
    </row>
    <row r="673" spans="13:16">
      <c r="M673"/>
      <c r="N673"/>
      <c r="O673"/>
      <c r="P673"/>
    </row>
    <row r="674" spans="13:16">
      <c r="M674"/>
      <c r="N674"/>
      <c r="O674"/>
      <c r="P674"/>
    </row>
    <row r="675" spans="13:16">
      <c r="M675"/>
      <c r="N675"/>
      <c r="O675"/>
      <c r="P675"/>
    </row>
    <row r="676" spans="13:16">
      <c r="M676"/>
      <c r="N676"/>
      <c r="O676"/>
      <c r="P676"/>
    </row>
    <row r="677" spans="13:16">
      <c r="M677"/>
      <c r="N677"/>
      <c r="O677"/>
      <c r="P677"/>
    </row>
    <row r="678" spans="13:16">
      <c r="M678"/>
      <c r="N678"/>
      <c r="O678"/>
      <c r="P678"/>
    </row>
    <row r="679" spans="13:16">
      <c r="M679"/>
      <c r="N679"/>
      <c r="O679"/>
      <c r="P679"/>
    </row>
    <row r="680" spans="13:16">
      <c r="M680"/>
      <c r="N680"/>
      <c r="O680"/>
      <c r="P680"/>
    </row>
    <row r="681" spans="13:16">
      <c r="M681"/>
      <c r="N681"/>
      <c r="O681"/>
      <c r="P681"/>
    </row>
    <row r="682" spans="13:16">
      <c r="M682"/>
      <c r="N682"/>
      <c r="O682"/>
      <c r="P682"/>
    </row>
    <row r="683" spans="13:16">
      <c r="M683"/>
      <c r="N683"/>
      <c r="O683"/>
      <c r="P683"/>
    </row>
    <row r="684" spans="13:16">
      <c r="M684"/>
      <c r="N684"/>
      <c r="O684"/>
      <c r="P684"/>
    </row>
    <row r="685" spans="13:16">
      <c r="M685"/>
      <c r="N685"/>
      <c r="O685"/>
      <c r="P685"/>
    </row>
    <row r="686" spans="13:16">
      <c r="M686"/>
      <c r="N686"/>
      <c r="O686"/>
      <c r="P686"/>
    </row>
    <row r="687" spans="13:16">
      <c r="M687"/>
      <c r="N687"/>
      <c r="O687"/>
      <c r="P687"/>
    </row>
    <row r="688" spans="13:16">
      <c r="M688"/>
      <c r="N688"/>
      <c r="O688"/>
      <c r="P688"/>
    </row>
    <row r="689" spans="13:16">
      <c r="M689"/>
      <c r="N689"/>
      <c r="O689"/>
      <c r="P689"/>
    </row>
    <row r="690" spans="13:16">
      <c r="M690"/>
      <c r="N690"/>
      <c r="O690"/>
      <c r="P690"/>
    </row>
    <row r="691" spans="13:16">
      <c r="M691"/>
      <c r="N691"/>
      <c r="O691"/>
      <c r="P691"/>
    </row>
    <row r="692" spans="13:16">
      <c r="M692"/>
      <c r="N692"/>
      <c r="O692"/>
      <c r="P692"/>
    </row>
    <row r="693" spans="13:16">
      <c r="M693"/>
      <c r="N693"/>
      <c r="O693"/>
      <c r="P693"/>
    </row>
    <row r="694" spans="13:16">
      <c r="M694"/>
      <c r="N694"/>
      <c r="O694"/>
      <c r="P694"/>
    </row>
    <row r="695" spans="13:16">
      <c r="M695"/>
      <c r="N695"/>
      <c r="O695"/>
      <c r="P695"/>
    </row>
    <row r="696" spans="13:16">
      <c r="M696"/>
      <c r="N696"/>
      <c r="O696"/>
      <c r="P696"/>
    </row>
    <row r="697" spans="13:16">
      <c r="M697"/>
      <c r="N697"/>
      <c r="O697"/>
      <c r="P697"/>
    </row>
    <row r="698" spans="13:16">
      <c r="M698"/>
      <c r="N698"/>
      <c r="O698"/>
      <c r="P698"/>
    </row>
    <row r="699" spans="13:16">
      <c r="M699"/>
      <c r="N699"/>
      <c r="O699"/>
      <c r="P699"/>
    </row>
    <row r="700" spans="13:16">
      <c r="M700"/>
      <c r="N700"/>
      <c r="O700"/>
      <c r="P700"/>
    </row>
    <row r="701" spans="13:16">
      <c r="M701"/>
      <c r="N701"/>
      <c r="O701"/>
      <c r="P701"/>
    </row>
    <row r="702" spans="13:16">
      <c r="M702"/>
      <c r="N702"/>
      <c r="O702"/>
      <c r="P702"/>
    </row>
    <row r="703" spans="13:16">
      <c r="M703"/>
      <c r="N703"/>
      <c r="O703"/>
      <c r="P703"/>
    </row>
    <row r="704" spans="13:16">
      <c r="M704"/>
      <c r="N704"/>
      <c r="O704"/>
      <c r="P704"/>
    </row>
    <row r="705" spans="13:16">
      <c r="M705"/>
      <c r="N705"/>
      <c r="O705"/>
      <c r="P705"/>
    </row>
    <row r="706" spans="13:16">
      <c r="M706"/>
      <c r="N706"/>
      <c r="O706"/>
      <c r="P706"/>
    </row>
    <row r="707" spans="13:16">
      <c r="M707"/>
      <c r="N707"/>
      <c r="O707"/>
      <c r="P707"/>
    </row>
    <row r="708" spans="13:16">
      <c r="M708"/>
      <c r="N708"/>
      <c r="O708"/>
      <c r="P708"/>
    </row>
    <row r="709" spans="13:16">
      <c r="M709"/>
      <c r="N709"/>
      <c r="O709"/>
      <c r="P709"/>
    </row>
    <row r="710" spans="13:16">
      <c r="M710"/>
      <c r="N710"/>
      <c r="O710"/>
      <c r="P710"/>
    </row>
    <row r="711" spans="13:16">
      <c r="M711"/>
      <c r="N711"/>
      <c r="O711"/>
      <c r="P711"/>
    </row>
    <row r="712" spans="13:16">
      <c r="M712"/>
      <c r="N712"/>
      <c r="O712"/>
      <c r="P712"/>
    </row>
    <row r="713" spans="13:16">
      <c r="M713"/>
      <c r="N713"/>
      <c r="O713"/>
      <c r="P713"/>
    </row>
    <row r="714" spans="13:16">
      <c r="M714"/>
      <c r="N714"/>
      <c r="O714"/>
      <c r="P714"/>
    </row>
    <row r="715" spans="13:16">
      <c r="M715"/>
      <c r="N715"/>
      <c r="O715"/>
      <c r="P715"/>
    </row>
    <row r="716" spans="13:16">
      <c r="M716"/>
      <c r="N716"/>
      <c r="O716"/>
      <c r="P716"/>
    </row>
    <row r="717" spans="13:16">
      <c r="M717"/>
      <c r="N717"/>
      <c r="O717"/>
      <c r="P717"/>
    </row>
    <row r="718" spans="13:16">
      <c r="M718"/>
      <c r="N718"/>
      <c r="O718"/>
      <c r="P718"/>
    </row>
    <row r="719" spans="13:16">
      <c r="M719"/>
      <c r="N719"/>
      <c r="O719"/>
      <c r="P719"/>
    </row>
    <row r="720" spans="13:16">
      <c r="M720"/>
      <c r="N720"/>
      <c r="O720"/>
      <c r="P720"/>
    </row>
    <row r="721" spans="13:16">
      <c r="M721"/>
      <c r="N721"/>
      <c r="O721"/>
      <c r="P721"/>
    </row>
    <row r="722" spans="13:16">
      <c r="M722"/>
      <c r="N722"/>
      <c r="O722"/>
      <c r="P722"/>
    </row>
    <row r="723" spans="13:16">
      <c r="M723"/>
      <c r="N723"/>
      <c r="O723"/>
      <c r="P723"/>
    </row>
    <row r="724" spans="13:16">
      <c r="M724"/>
      <c r="N724"/>
      <c r="O724"/>
      <c r="P724"/>
    </row>
    <row r="725" spans="13:16">
      <c r="M725"/>
      <c r="N725"/>
      <c r="O725"/>
      <c r="P725"/>
    </row>
    <row r="726" spans="13:16">
      <c r="M726"/>
      <c r="N726"/>
      <c r="O726"/>
      <c r="P726"/>
    </row>
    <row r="727" spans="13:16">
      <c r="M727"/>
      <c r="N727"/>
      <c r="O727"/>
      <c r="P727"/>
    </row>
    <row r="728" spans="13:16">
      <c r="M728"/>
      <c r="N728"/>
      <c r="O728"/>
      <c r="P728"/>
    </row>
    <row r="729" spans="13:16">
      <c r="M729"/>
      <c r="N729"/>
      <c r="O729"/>
      <c r="P729"/>
    </row>
    <row r="730" spans="13:16">
      <c r="M730"/>
      <c r="N730"/>
      <c r="O730"/>
      <c r="P730"/>
    </row>
    <row r="731" spans="13:16">
      <c r="M731"/>
      <c r="N731"/>
      <c r="O731"/>
      <c r="P731"/>
    </row>
    <row r="732" spans="13:16">
      <c r="M732"/>
      <c r="N732"/>
      <c r="O732"/>
      <c r="P732"/>
    </row>
    <row r="733" spans="13:16">
      <c r="M733"/>
      <c r="N733"/>
      <c r="O733"/>
      <c r="P733"/>
    </row>
    <row r="734" spans="13:16">
      <c r="M734"/>
      <c r="N734"/>
      <c r="O734"/>
      <c r="P734"/>
    </row>
    <row r="735" spans="13:16">
      <c r="M735"/>
      <c r="N735"/>
      <c r="O735"/>
      <c r="P735"/>
    </row>
    <row r="736" spans="13:16">
      <c r="M736"/>
      <c r="N736"/>
      <c r="O736"/>
      <c r="P736"/>
    </row>
    <row r="737" spans="13:16">
      <c r="M737"/>
      <c r="N737"/>
      <c r="O737"/>
      <c r="P737"/>
    </row>
    <row r="738" spans="13:16">
      <c r="M738"/>
      <c r="N738"/>
      <c r="O738"/>
      <c r="P738"/>
    </row>
    <row r="739" spans="13:16">
      <c r="M739"/>
      <c r="N739"/>
      <c r="O739"/>
      <c r="P739"/>
    </row>
    <row r="740" spans="13:16">
      <c r="M740"/>
      <c r="N740"/>
      <c r="O740"/>
      <c r="P740"/>
    </row>
    <row r="741" spans="13:16">
      <c r="M741"/>
      <c r="N741"/>
      <c r="O741"/>
      <c r="P741"/>
    </row>
    <row r="742" spans="13:16">
      <c r="M742"/>
      <c r="N742"/>
      <c r="O742"/>
      <c r="P742"/>
    </row>
    <row r="743" spans="13:16">
      <c r="M743"/>
      <c r="N743"/>
      <c r="O743"/>
      <c r="P743"/>
    </row>
    <row r="744" spans="13:16">
      <c r="M744"/>
      <c r="N744"/>
      <c r="O744"/>
      <c r="P744"/>
    </row>
    <row r="745" spans="13:16">
      <c r="M745"/>
      <c r="N745"/>
      <c r="O745"/>
      <c r="P745"/>
    </row>
    <row r="746" spans="13:16">
      <c r="M746"/>
      <c r="N746"/>
      <c r="O746"/>
      <c r="P746"/>
    </row>
    <row r="747" spans="13:16">
      <c r="M747"/>
      <c r="N747"/>
      <c r="O747"/>
      <c r="P747"/>
    </row>
    <row r="748" spans="13:16">
      <c r="M748"/>
      <c r="N748"/>
      <c r="O748"/>
      <c r="P748"/>
    </row>
    <row r="749" spans="13:16">
      <c r="M749"/>
      <c r="N749"/>
      <c r="O749"/>
      <c r="P749"/>
    </row>
    <row r="750" spans="13:16">
      <c r="M750"/>
      <c r="N750"/>
      <c r="O750"/>
      <c r="P750"/>
    </row>
    <row r="751" spans="13:16">
      <c r="M751"/>
      <c r="N751"/>
      <c r="O751"/>
      <c r="P751"/>
    </row>
    <row r="752" spans="13:16">
      <c r="M752"/>
      <c r="N752"/>
      <c r="O752"/>
      <c r="P752"/>
    </row>
    <row r="753" spans="13:16">
      <c r="M753"/>
      <c r="N753"/>
      <c r="O753"/>
      <c r="P753"/>
    </row>
    <row r="754" spans="13:16">
      <c r="M754"/>
      <c r="N754"/>
      <c r="O754"/>
      <c r="P754"/>
    </row>
    <row r="755" spans="13:16">
      <c r="M755"/>
      <c r="N755"/>
      <c r="O755"/>
      <c r="P755"/>
    </row>
    <row r="756" spans="13:16">
      <c r="M756"/>
      <c r="N756"/>
      <c r="O756"/>
      <c r="P756"/>
    </row>
    <row r="757" spans="13:16">
      <c r="M757"/>
      <c r="N757"/>
      <c r="O757"/>
      <c r="P757"/>
    </row>
    <row r="758" spans="13:16">
      <c r="M758"/>
      <c r="N758"/>
      <c r="O758"/>
      <c r="P758"/>
    </row>
    <row r="759" spans="13:16">
      <c r="M759"/>
      <c r="N759"/>
      <c r="O759"/>
      <c r="P759"/>
    </row>
    <row r="760" spans="13:16">
      <c r="M760"/>
      <c r="N760"/>
      <c r="O760"/>
      <c r="P760"/>
    </row>
    <row r="761" spans="13:16">
      <c r="M761"/>
      <c r="N761"/>
      <c r="O761"/>
      <c r="P761"/>
    </row>
    <row r="762" spans="13:16">
      <c r="M762"/>
      <c r="N762"/>
      <c r="O762"/>
      <c r="P762"/>
    </row>
    <row r="763" spans="13:16">
      <c r="M763"/>
      <c r="N763"/>
      <c r="O763"/>
      <c r="P763"/>
    </row>
    <row r="764" spans="13:16">
      <c r="M764"/>
      <c r="N764"/>
      <c r="O764"/>
      <c r="P764"/>
    </row>
    <row r="765" spans="13:16">
      <c r="M765"/>
      <c r="N765"/>
      <c r="O765"/>
      <c r="P765"/>
    </row>
    <row r="766" spans="13:16">
      <c r="M766"/>
      <c r="N766"/>
      <c r="O766"/>
      <c r="P766"/>
    </row>
    <row r="767" spans="13:16">
      <c r="M767"/>
      <c r="N767"/>
      <c r="O767"/>
      <c r="P767"/>
    </row>
    <row r="768" spans="13:16">
      <c r="M768"/>
      <c r="N768"/>
      <c r="O768"/>
      <c r="P768"/>
    </row>
    <row r="769" spans="13:16">
      <c r="M769"/>
      <c r="N769"/>
      <c r="O769"/>
      <c r="P769"/>
    </row>
    <row r="770" spans="13:16">
      <c r="M770"/>
      <c r="N770"/>
      <c r="O770"/>
      <c r="P770"/>
    </row>
    <row r="771" spans="13:16">
      <c r="M771"/>
      <c r="N771"/>
      <c r="O771"/>
      <c r="P771"/>
    </row>
    <row r="772" spans="13:16">
      <c r="M772"/>
      <c r="N772"/>
      <c r="O772"/>
      <c r="P772"/>
    </row>
    <row r="773" spans="13:16">
      <c r="M773"/>
      <c r="N773"/>
      <c r="O773"/>
      <c r="P773"/>
    </row>
    <row r="774" spans="13:16">
      <c r="M774"/>
      <c r="N774"/>
      <c r="O774"/>
      <c r="P774"/>
    </row>
    <row r="775" spans="13:16">
      <c r="M775"/>
      <c r="N775"/>
      <c r="O775"/>
      <c r="P775"/>
    </row>
    <row r="776" spans="13:16">
      <c r="M776"/>
      <c r="N776"/>
      <c r="O776"/>
      <c r="P776"/>
    </row>
    <row r="777" spans="13:16">
      <c r="M777"/>
      <c r="N777"/>
      <c r="O777"/>
      <c r="P777"/>
    </row>
    <row r="778" spans="13:16">
      <c r="M778"/>
      <c r="N778"/>
      <c r="O778"/>
      <c r="P778"/>
    </row>
    <row r="779" spans="13:16">
      <c r="M779"/>
      <c r="N779"/>
      <c r="O779"/>
      <c r="P779"/>
    </row>
    <row r="780" spans="13:16">
      <c r="M780"/>
      <c r="N780"/>
      <c r="O780"/>
      <c r="P780"/>
    </row>
    <row r="781" spans="13:16">
      <c r="M781"/>
      <c r="N781"/>
      <c r="O781"/>
      <c r="P781"/>
    </row>
    <row r="782" spans="13:16">
      <c r="M782"/>
      <c r="N782"/>
      <c r="O782"/>
      <c r="P782"/>
    </row>
    <row r="783" spans="13:16">
      <c r="M783"/>
      <c r="N783"/>
      <c r="O783"/>
      <c r="P783"/>
    </row>
    <row r="784" spans="13:16">
      <c r="M784"/>
      <c r="N784"/>
      <c r="O784"/>
      <c r="P784"/>
    </row>
    <row r="785" spans="13:16">
      <c r="M785"/>
      <c r="N785"/>
      <c r="O785"/>
      <c r="P785"/>
    </row>
    <row r="786" spans="13:16">
      <c r="M786"/>
      <c r="N786"/>
      <c r="O786"/>
      <c r="P786"/>
    </row>
    <row r="787" spans="13:16">
      <c r="M787"/>
      <c r="N787"/>
      <c r="O787"/>
      <c r="P787"/>
    </row>
    <row r="788" spans="13:16">
      <c r="M788"/>
      <c r="N788"/>
      <c r="O788"/>
      <c r="P788"/>
    </row>
    <row r="789" spans="13:16">
      <c r="M789"/>
      <c r="N789"/>
      <c r="O789"/>
      <c r="P789"/>
    </row>
    <row r="790" spans="13:16">
      <c r="M790"/>
      <c r="N790"/>
      <c r="O790"/>
      <c r="P790"/>
    </row>
    <row r="791" spans="13:16">
      <c r="M791"/>
      <c r="N791"/>
      <c r="O791"/>
      <c r="P791"/>
    </row>
    <row r="792" spans="13:16">
      <c r="M792"/>
      <c r="N792"/>
      <c r="O792"/>
      <c r="P792"/>
    </row>
    <row r="793" spans="13:16">
      <c r="M793"/>
      <c r="N793"/>
      <c r="O793"/>
      <c r="P793"/>
    </row>
    <row r="794" spans="13:16">
      <c r="M794"/>
      <c r="N794"/>
      <c r="O794"/>
      <c r="P794"/>
    </row>
    <row r="795" spans="13:16">
      <c r="M795"/>
      <c r="N795"/>
      <c r="O795"/>
      <c r="P795"/>
    </row>
    <row r="796" spans="13:16">
      <c r="M796"/>
      <c r="N796"/>
      <c r="O796"/>
      <c r="P796"/>
    </row>
    <row r="797" spans="13:16">
      <c r="M797"/>
      <c r="N797"/>
      <c r="O797"/>
      <c r="P797"/>
    </row>
    <row r="798" spans="13:16">
      <c r="M798"/>
      <c r="N798"/>
      <c r="O798"/>
      <c r="P798"/>
    </row>
    <row r="799" spans="13:16">
      <c r="M799"/>
      <c r="N799"/>
      <c r="O799"/>
      <c r="P799"/>
    </row>
    <row r="800" spans="13:16">
      <c r="M800"/>
      <c r="N800"/>
      <c r="O800"/>
      <c r="P800"/>
    </row>
    <row r="801" spans="13:16">
      <c r="M801"/>
      <c r="N801"/>
      <c r="O801"/>
      <c r="P801"/>
    </row>
    <row r="802" spans="13:16">
      <c r="M802"/>
      <c r="N802"/>
      <c r="O802"/>
      <c r="P802"/>
    </row>
    <row r="803" spans="13:16">
      <c r="M803"/>
      <c r="N803"/>
      <c r="O803"/>
      <c r="P803"/>
    </row>
    <row r="804" spans="13:16">
      <c r="M804"/>
      <c r="N804"/>
      <c r="O804"/>
      <c r="P804"/>
    </row>
    <row r="805" spans="13:16">
      <c r="M805"/>
      <c r="N805"/>
      <c r="O805"/>
      <c r="P805"/>
    </row>
    <row r="806" spans="13:16">
      <c r="M806"/>
      <c r="N806"/>
      <c r="O806"/>
      <c r="P806"/>
    </row>
    <row r="807" spans="13:16">
      <c r="M807"/>
      <c r="N807"/>
      <c r="O807"/>
      <c r="P807"/>
    </row>
    <row r="808" spans="13:16">
      <c r="M808"/>
      <c r="N808"/>
      <c r="O808"/>
      <c r="P808"/>
    </row>
    <row r="809" spans="13:16">
      <c r="M809"/>
      <c r="N809"/>
      <c r="O809"/>
      <c r="P809"/>
    </row>
    <row r="810" spans="13:16">
      <c r="M810"/>
      <c r="N810"/>
      <c r="O810"/>
      <c r="P810"/>
    </row>
    <row r="811" spans="13:16">
      <c r="M811"/>
      <c r="N811"/>
      <c r="O811"/>
      <c r="P811"/>
    </row>
    <row r="812" spans="13:16">
      <c r="M812"/>
      <c r="N812"/>
      <c r="O812"/>
      <c r="P812"/>
    </row>
    <row r="813" spans="13:16">
      <c r="M813"/>
      <c r="N813"/>
      <c r="O813"/>
      <c r="P813"/>
    </row>
    <row r="814" spans="13:16">
      <c r="M814"/>
      <c r="N814"/>
      <c r="O814"/>
      <c r="P814"/>
    </row>
    <row r="815" spans="13:16">
      <c r="M815"/>
      <c r="N815"/>
      <c r="O815"/>
      <c r="P815"/>
    </row>
    <row r="816" spans="13:16">
      <c r="M816"/>
      <c r="N816"/>
      <c r="O816"/>
      <c r="P816"/>
    </row>
    <row r="817" spans="13:16">
      <c r="M817"/>
      <c r="N817"/>
      <c r="O817"/>
      <c r="P817"/>
    </row>
    <row r="818" spans="13:16">
      <c r="M818"/>
      <c r="N818"/>
      <c r="O818"/>
      <c r="P818"/>
    </row>
    <row r="819" spans="13:16">
      <c r="M819"/>
      <c r="N819"/>
      <c r="O819"/>
      <c r="P819"/>
    </row>
    <row r="820" spans="13:16">
      <c r="M820"/>
      <c r="N820"/>
      <c r="O820"/>
      <c r="P820"/>
    </row>
    <row r="821" spans="13:16">
      <c r="M821"/>
      <c r="N821"/>
      <c r="O821"/>
      <c r="P821"/>
    </row>
    <row r="822" spans="13:16">
      <c r="M822"/>
      <c r="N822"/>
      <c r="O822"/>
      <c r="P822"/>
    </row>
    <row r="823" spans="13:16">
      <c r="M823"/>
      <c r="N823"/>
      <c r="O823"/>
      <c r="P823"/>
    </row>
    <row r="824" spans="13:16">
      <c r="M824"/>
      <c r="N824"/>
      <c r="O824"/>
      <c r="P824"/>
    </row>
    <row r="825" spans="13:16">
      <c r="M825"/>
      <c r="N825"/>
      <c r="O825"/>
      <c r="P825"/>
    </row>
    <row r="826" spans="13:16">
      <c r="M826"/>
      <c r="N826"/>
      <c r="O826"/>
      <c r="P826"/>
    </row>
    <row r="827" spans="13:16">
      <c r="M827"/>
      <c r="N827"/>
      <c r="O827"/>
      <c r="P827"/>
    </row>
    <row r="828" spans="13:16">
      <c r="M828"/>
      <c r="N828"/>
      <c r="O828"/>
      <c r="P828"/>
    </row>
    <row r="829" spans="13:16">
      <c r="M829"/>
      <c r="N829"/>
      <c r="O829"/>
      <c r="P829"/>
    </row>
    <row r="830" spans="13:16">
      <c r="M830"/>
      <c r="N830"/>
      <c r="O830"/>
      <c r="P830"/>
    </row>
    <row r="831" spans="13:16">
      <c r="M831"/>
      <c r="N831"/>
      <c r="O831"/>
      <c r="P831"/>
    </row>
    <row r="832" spans="13:16">
      <c r="M832"/>
      <c r="N832"/>
      <c r="O832"/>
      <c r="P832"/>
    </row>
    <row r="833" spans="13:16">
      <c r="M833"/>
      <c r="N833"/>
      <c r="O833"/>
      <c r="P833"/>
    </row>
    <row r="834" spans="13:16">
      <c r="M834"/>
      <c r="N834"/>
      <c r="O834"/>
      <c r="P834"/>
    </row>
    <row r="835" spans="13:16">
      <c r="M835"/>
      <c r="N835"/>
      <c r="O835"/>
      <c r="P835"/>
    </row>
    <row r="836" spans="13:16">
      <c r="M836"/>
      <c r="N836"/>
      <c r="O836"/>
      <c r="P836"/>
    </row>
    <row r="837" spans="13:16">
      <c r="M837"/>
      <c r="N837"/>
      <c r="O837"/>
      <c r="P837"/>
    </row>
    <row r="838" spans="13:16">
      <c r="M838"/>
      <c r="N838"/>
      <c r="O838"/>
      <c r="P838"/>
    </row>
    <row r="839" spans="13:16">
      <c r="M839"/>
      <c r="N839"/>
      <c r="O839"/>
      <c r="P839"/>
    </row>
    <row r="840" spans="13:16">
      <c r="M840"/>
      <c r="N840"/>
      <c r="O840"/>
      <c r="P840"/>
    </row>
    <row r="841" spans="13:16">
      <c r="M841"/>
      <c r="N841"/>
      <c r="O841"/>
      <c r="P841"/>
    </row>
    <row r="842" spans="13:16">
      <c r="M842"/>
      <c r="N842"/>
      <c r="O842"/>
      <c r="P842"/>
    </row>
    <row r="843" spans="13:16">
      <c r="M843"/>
      <c r="N843"/>
      <c r="O843"/>
      <c r="P843"/>
    </row>
    <row r="844" spans="13:16">
      <c r="M844"/>
      <c r="N844"/>
      <c r="O844"/>
      <c r="P844"/>
    </row>
    <row r="845" spans="13:16">
      <c r="M845"/>
      <c r="N845"/>
      <c r="O845"/>
      <c r="P845"/>
    </row>
    <row r="846" spans="13:16">
      <c r="M846"/>
      <c r="N846"/>
      <c r="O846"/>
      <c r="P846"/>
    </row>
    <row r="847" spans="13:16">
      <c r="M847"/>
      <c r="N847"/>
      <c r="O847"/>
      <c r="P847"/>
    </row>
    <row r="848" spans="13:16">
      <c r="M848"/>
      <c r="N848"/>
      <c r="O848"/>
      <c r="P848"/>
    </row>
    <row r="849" spans="13:16">
      <c r="M849"/>
      <c r="N849"/>
      <c r="O849"/>
      <c r="P849"/>
    </row>
    <row r="850" spans="13:16">
      <c r="M850"/>
      <c r="N850"/>
      <c r="O850"/>
      <c r="P850"/>
    </row>
    <row r="851" spans="13:16">
      <c r="M851"/>
      <c r="N851"/>
      <c r="O851"/>
      <c r="P851"/>
    </row>
    <row r="852" spans="13:16">
      <c r="M852"/>
      <c r="N852"/>
      <c r="O852"/>
      <c r="P852"/>
    </row>
    <row r="853" spans="13:16">
      <c r="M853"/>
      <c r="N853"/>
      <c r="O853"/>
      <c r="P853"/>
    </row>
    <row r="854" spans="13:16">
      <c r="M854"/>
      <c r="N854"/>
      <c r="O854"/>
      <c r="P854"/>
    </row>
    <row r="855" spans="13:16">
      <c r="M855"/>
      <c r="N855"/>
      <c r="O855"/>
      <c r="P855"/>
    </row>
    <row r="856" spans="13:16">
      <c r="M856"/>
      <c r="N856"/>
      <c r="O856"/>
      <c r="P856"/>
    </row>
    <row r="857" spans="13:16">
      <c r="M857"/>
      <c r="N857"/>
      <c r="O857"/>
      <c r="P857"/>
    </row>
    <row r="858" spans="13:16">
      <c r="M858"/>
      <c r="N858"/>
      <c r="O858"/>
      <c r="P858"/>
    </row>
    <row r="859" spans="13:16">
      <c r="M859"/>
      <c r="N859"/>
      <c r="O859"/>
      <c r="P859"/>
    </row>
    <row r="860" spans="13:16">
      <c r="M860"/>
      <c r="N860"/>
      <c r="O860"/>
      <c r="P860"/>
    </row>
    <row r="861" spans="13:16">
      <c r="M861"/>
      <c r="N861"/>
      <c r="O861"/>
      <c r="P861"/>
    </row>
    <row r="862" spans="13:16">
      <c r="M862"/>
      <c r="N862"/>
      <c r="O862"/>
      <c r="P862"/>
    </row>
    <row r="863" spans="13:16">
      <c r="M863"/>
      <c r="N863"/>
      <c r="O863"/>
      <c r="P863"/>
    </row>
    <row r="864" spans="13:16">
      <c r="M864"/>
      <c r="N864"/>
      <c r="O864"/>
      <c r="P864"/>
    </row>
    <row r="865" spans="13:16">
      <c r="M865"/>
      <c r="N865"/>
      <c r="O865"/>
      <c r="P865"/>
    </row>
    <row r="866" spans="13:16">
      <c r="M866"/>
      <c r="N866"/>
      <c r="O866"/>
      <c r="P866"/>
    </row>
    <row r="867" spans="13:16">
      <c r="M867"/>
      <c r="N867"/>
      <c r="O867"/>
      <c r="P867"/>
    </row>
    <row r="868" spans="13:16">
      <c r="M868"/>
      <c r="N868"/>
      <c r="O868"/>
      <c r="P868"/>
    </row>
    <row r="869" spans="13:16">
      <c r="M869"/>
      <c r="N869"/>
      <c r="O869"/>
      <c r="P869"/>
    </row>
    <row r="870" spans="13:16">
      <c r="M870"/>
      <c r="N870"/>
      <c r="O870"/>
      <c r="P870"/>
    </row>
    <row r="871" spans="13:16">
      <c r="M871"/>
      <c r="N871"/>
      <c r="O871"/>
      <c r="P871"/>
    </row>
    <row r="872" spans="13:16">
      <c r="M872"/>
      <c r="N872"/>
      <c r="O872"/>
      <c r="P872"/>
    </row>
    <row r="873" spans="13:16">
      <c r="M873"/>
      <c r="N873"/>
      <c r="O873"/>
      <c r="P873"/>
    </row>
    <row r="874" spans="13:16">
      <c r="M874"/>
      <c r="N874"/>
      <c r="O874"/>
      <c r="P874"/>
    </row>
    <row r="875" spans="13:16">
      <c r="M875"/>
      <c r="N875"/>
      <c r="O875"/>
      <c r="P875"/>
    </row>
    <row r="876" spans="13:16">
      <c r="M876"/>
      <c r="N876"/>
      <c r="O876"/>
      <c r="P876"/>
    </row>
    <row r="877" spans="13:16">
      <c r="M877"/>
      <c r="N877"/>
      <c r="O877"/>
      <c r="P877"/>
    </row>
    <row r="878" spans="13:16">
      <c r="M878"/>
      <c r="N878"/>
      <c r="O878"/>
      <c r="P878"/>
    </row>
    <row r="879" spans="13:16">
      <c r="M879"/>
      <c r="N879"/>
      <c r="O879"/>
      <c r="P879"/>
    </row>
    <row r="880" spans="13:16">
      <c r="M880"/>
      <c r="N880"/>
      <c r="O880"/>
      <c r="P880"/>
    </row>
    <row r="881" spans="13:16">
      <c r="M881"/>
      <c r="N881"/>
      <c r="O881"/>
      <c r="P881"/>
    </row>
    <row r="882" spans="13:16">
      <c r="M882"/>
      <c r="N882"/>
      <c r="O882"/>
      <c r="P882"/>
    </row>
    <row r="883" spans="13:16">
      <c r="M883"/>
      <c r="N883"/>
      <c r="O883"/>
      <c r="P883"/>
    </row>
    <row r="884" spans="13:16">
      <c r="M884"/>
      <c r="N884"/>
      <c r="O884"/>
      <c r="P884"/>
    </row>
    <row r="885" spans="13:16">
      <c r="M885"/>
      <c r="N885"/>
      <c r="O885"/>
      <c r="P885"/>
    </row>
    <row r="886" spans="13:16">
      <c r="M886"/>
      <c r="N886"/>
      <c r="O886"/>
      <c r="P886"/>
    </row>
    <row r="887" spans="13:16">
      <c r="M887"/>
      <c r="N887"/>
      <c r="O887"/>
      <c r="P887"/>
    </row>
    <row r="888" spans="13:16">
      <c r="M888"/>
      <c r="N888"/>
      <c r="O888"/>
      <c r="P888"/>
    </row>
    <row r="889" spans="13:16">
      <c r="M889"/>
      <c r="N889"/>
      <c r="O889"/>
      <c r="P889"/>
    </row>
    <row r="890" spans="13:16">
      <c r="M890"/>
      <c r="N890"/>
      <c r="O890"/>
      <c r="P890"/>
    </row>
    <row r="891" spans="13:16">
      <c r="M891"/>
      <c r="N891"/>
      <c r="O891"/>
      <c r="P891"/>
    </row>
    <row r="892" spans="13:16">
      <c r="M892"/>
      <c r="N892"/>
      <c r="O892"/>
      <c r="P892"/>
    </row>
    <row r="893" spans="13:16">
      <c r="M893"/>
      <c r="N893"/>
      <c r="O893"/>
      <c r="P893"/>
    </row>
    <row r="894" spans="13:16">
      <c r="M894"/>
      <c r="N894"/>
      <c r="O894"/>
      <c r="P894"/>
    </row>
    <row r="895" spans="13:16">
      <c r="M895"/>
      <c r="N895"/>
      <c r="O895"/>
      <c r="P895"/>
    </row>
    <row r="896" spans="13:16">
      <c r="M896"/>
      <c r="N896"/>
      <c r="O896"/>
      <c r="P896"/>
    </row>
    <row r="897" spans="13:16">
      <c r="M897"/>
      <c r="N897"/>
      <c r="O897"/>
      <c r="P897"/>
    </row>
    <row r="898" spans="13:16">
      <c r="M898"/>
      <c r="N898"/>
      <c r="O898"/>
      <c r="P898"/>
    </row>
    <row r="899" spans="13:16">
      <c r="M899"/>
      <c r="N899"/>
      <c r="O899"/>
      <c r="P899"/>
    </row>
    <row r="900" spans="13:16">
      <c r="M900"/>
      <c r="N900"/>
      <c r="O900"/>
      <c r="P900"/>
    </row>
    <row r="901" spans="13:16">
      <c r="M901"/>
      <c r="N901"/>
      <c r="O901"/>
      <c r="P901"/>
    </row>
    <row r="902" spans="13:16">
      <c r="M902"/>
      <c r="N902"/>
      <c r="O902"/>
      <c r="P902"/>
    </row>
    <row r="903" spans="13:16">
      <c r="M903"/>
      <c r="N903"/>
      <c r="O903"/>
      <c r="P903"/>
    </row>
    <row r="904" spans="13:16">
      <c r="M904"/>
      <c r="N904"/>
      <c r="O904"/>
      <c r="P904"/>
    </row>
    <row r="905" spans="13:16">
      <c r="M905"/>
      <c r="N905"/>
      <c r="O905"/>
      <c r="P905"/>
    </row>
    <row r="906" spans="13:16">
      <c r="M906"/>
      <c r="N906"/>
      <c r="O906"/>
      <c r="P906"/>
    </row>
    <row r="907" spans="13:16">
      <c r="M907"/>
      <c r="N907"/>
      <c r="O907"/>
      <c r="P907"/>
    </row>
    <row r="908" spans="13:16">
      <c r="M908"/>
      <c r="N908"/>
      <c r="O908"/>
      <c r="P908"/>
    </row>
    <row r="909" spans="13:16">
      <c r="M909"/>
      <c r="N909"/>
      <c r="O909"/>
      <c r="P909"/>
    </row>
    <row r="910" spans="13:16">
      <c r="M910"/>
      <c r="N910"/>
      <c r="O910"/>
      <c r="P910"/>
    </row>
    <row r="911" spans="13:16">
      <c r="M911"/>
      <c r="N911"/>
      <c r="O911"/>
      <c r="P911"/>
    </row>
    <row r="912" spans="13:16">
      <c r="M912"/>
      <c r="N912"/>
      <c r="O912"/>
      <c r="P912"/>
    </row>
    <row r="913" spans="13:16">
      <c r="M913"/>
      <c r="N913"/>
      <c r="O913"/>
      <c r="P913"/>
    </row>
    <row r="914" spans="13:16">
      <c r="M914"/>
      <c r="N914"/>
      <c r="O914"/>
      <c r="P914"/>
    </row>
    <row r="915" spans="13:16">
      <c r="M915"/>
      <c r="N915"/>
      <c r="O915"/>
      <c r="P915"/>
    </row>
    <row r="916" spans="13:16">
      <c r="M916"/>
      <c r="N916"/>
      <c r="O916"/>
      <c r="P916"/>
    </row>
    <row r="917" spans="13:16">
      <c r="M917"/>
      <c r="N917"/>
      <c r="O917"/>
      <c r="P917"/>
    </row>
    <row r="918" spans="13:16">
      <c r="M918"/>
      <c r="N918"/>
      <c r="O918"/>
      <c r="P918"/>
    </row>
    <row r="919" spans="13:16">
      <c r="M919"/>
      <c r="N919"/>
      <c r="O919"/>
      <c r="P919"/>
    </row>
    <row r="920" spans="13:16">
      <c r="M920"/>
      <c r="N920"/>
      <c r="O920"/>
      <c r="P920"/>
    </row>
    <row r="921" spans="13:16">
      <c r="M921"/>
      <c r="N921"/>
      <c r="O921"/>
      <c r="P921"/>
    </row>
    <row r="922" spans="13:16">
      <c r="M922"/>
      <c r="N922"/>
      <c r="O922"/>
      <c r="P922"/>
    </row>
    <row r="923" spans="13:16">
      <c r="M923"/>
      <c r="N923"/>
      <c r="O923"/>
      <c r="P923"/>
    </row>
    <row r="924" spans="13:16">
      <c r="M924"/>
      <c r="N924"/>
      <c r="O924"/>
      <c r="P924"/>
    </row>
    <row r="925" spans="13:16">
      <c r="M925"/>
      <c r="N925"/>
      <c r="O925"/>
      <c r="P925"/>
    </row>
    <row r="926" spans="13:16">
      <c r="M926"/>
      <c r="N926"/>
      <c r="O926"/>
      <c r="P926"/>
    </row>
    <row r="927" spans="13:16">
      <c r="M927"/>
      <c r="N927"/>
      <c r="O927"/>
      <c r="P927"/>
    </row>
    <row r="928" spans="13:16">
      <c r="M928"/>
      <c r="N928"/>
      <c r="O928"/>
      <c r="P928"/>
    </row>
    <row r="929" spans="13:16">
      <c r="M929"/>
      <c r="N929"/>
      <c r="O929"/>
      <c r="P929"/>
    </row>
    <row r="930" spans="13:16">
      <c r="M930"/>
      <c r="N930"/>
      <c r="O930"/>
      <c r="P930"/>
    </row>
    <row r="931" spans="13:16">
      <c r="M931"/>
      <c r="N931"/>
      <c r="O931"/>
      <c r="P931"/>
    </row>
    <row r="932" spans="13:16">
      <c r="M932"/>
      <c r="N932"/>
      <c r="O932"/>
      <c r="P932"/>
    </row>
    <row r="933" spans="13:16">
      <c r="M933"/>
      <c r="N933"/>
      <c r="O933"/>
      <c r="P933"/>
    </row>
    <row r="934" spans="13:16">
      <c r="M934"/>
      <c r="N934"/>
      <c r="O934"/>
      <c r="P934"/>
    </row>
    <row r="935" spans="13:16">
      <c r="M935"/>
      <c r="N935"/>
      <c r="O935"/>
      <c r="P935"/>
    </row>
    <row r="936" spans="13:16">
      <c r="M936"/>
      <c r="N936"/>
      <c r="O936"/>
      <c r="P936"/>
    </row>
    <row r="937" spans="13:16">
      <c r="M937"/>
      <c r="N937"/>
      <c r="O937"/>
      <c r="P937"/>
    </row>
    <row r="938" spans="13:16">
      <c r="M938"/>
      <c r="N938"/>
      <c r="O938"/>
      <c r="P938"/>
    </row>
    <row r="939" spans="13:16">
      <c r="M939"/>
      <c r="N939"/>
      <c r="O939"/>
      <c r="P939"/>
    </row>
    <row r="940" spans="13:16">
      <c r="M940"/>
      <c r="N940"/>
      <c r="O940"/>
      <c r="P940"/>
    </row>
    <row r="941" spans="13:16">
      <c r="M941"/>
      <c r="N941"/>
      <c r="O941"/>
      <c r="P941"/>
    </row>
    <row r="942" spans="13:16">
      <c r="M942"/>
      <c r="N942"/>
      <c r="O942"/>
      <c r="P942"/>
    </row>
    <row r="943" spans="13:16">
      <c r="M943"/>
      <c r="N943"/>
      <c r="O943"/>
      <c r="P943"/>
    </row>
    <row r="944" spans="13:16">
      <c r="M944"/>
      <c r="N944"/>
      <c r="O944"/>
      <c r="P944"/>
    </row>
    <row r="945" spans="13:16">
      <c r="M945"/>
      <c r="N945"/>
      <c r="O945"/>
      <c r="P945"/>
    </row>
    <row r="946" spans="13:16">
      <c r="M946"/>
      <c r="N946"/>
      <c r="O946"/>
      <c r="P946"/>
    </row>
    <row r="947" spans="13:16">
      <c r="M947"/>
      <c r="N947"/>
      <c r="O947"/>
      <c r="P947"/>
    </row>
    <row r="948" spans="13:16">
      <c r="M948"/>
      <c r="N948"/>
      <c r="O948"/>
      <c r="P948"/>
    </row>
    <row r="949" spans="13:16">
      <c r="M949"/>
      <c r="N949"/>
      <c r="O949"/>
      <c r="P949"/>
    </row>
    <row r="950" spans="13:16">
      <c r="M950"/>
      <c r="N950"/>
      <c r="O950"/>
      <c r="P950"/>
    </row>
    <row r="951" spans="13:16">
      <c r="M951"/>
      <c r="N951"/>
      <c r="O951"/>
      <c r="P951"/>
    </row>
    <row r="952" spans="13:16">
      <c r="M952"/>
      <c r="N952"/>
      <c r="O952"/>
      <c r="P952"/>
    </row>
    <row r="953" spans="13:16">
      <c r="M953"/>
      <c r="N953"/>
      <c r="O953"/>
      <c r="P953"/>
    </row>
    <row r="954" spans="13:16">
      <c r="M954"/>
      <c r="N954"/>
      <c r="O954"/>
      <c r="P954"/>
    </row>
    <row r="955" spans="13:16">
      <c r="M955"/>
      <c r="N955"/>
      <c r="O955"/>
      <c r="P955"/>
    </row>
    <row r="956" spans="13:16">
      <c r="M956"/>
      <c r="N956"/>
      <c r="O956"/>
      <c r="P956"/>
    </row>
    <row r="957" spans="13:16">
      <c r="M957"/>
      <c r="N957"/>
      <c r="O957"/>
      <c r="P957"/>
    </row>
    <row r="958" spans="13:16">
      <c r="M958"/>
      <c r="N958"/>
      <c r="O958"/>
      <c r="P958"/>
    </row>
    <row r="959" spans="13:16">
      <c r="M959"/>
      <c r="N959"/>
      <c r="O959"/>
      <c r="P959"/>
    </row>
    <row r="960" spans="13:16">
      <c r="M960"/>
      <c r="N960"/>
      <c r="O960"/>
      <c r="P960"/>
    </row>
    <row r="961" spans="13:16">
      <c r="M961"/>
      <c r="N961"/>
      <c r="O961"/>
      <c r="P961"/>
    </row>
    <row r="962" spans="13:16">
      <c r="M962"/>
      <c r="N962"/>
      <c r="O962"/>
      <c r="P962"/>
    </row>
    <row r="963" spans="13:16">
      <c r="M963"/>
      <c r="N963"/>
      <c r="O963"/>
      <c r="P963"/>
    </row>
    <row r="964" spans="13:16">
      <c r="M964"/>
      <c r="N964"/>
      <c r="O964"/>
      <c r="P964"/>
    </row>
    <row r="965" spans="13:16">
      <c r="M965"/>
      <c r="N965"/>
      <c r="O965"/>
      <c r="P965"/>
    </row>
    <row r="966" spans="13:16">
      <c r="M966"/>
      <c r="N966"/>
      <c r="O966"/>
      <c r="P966"/>
    </row>
    <row r="967" spans="13:16">
      <c r="M967"/>
      <c r="N967"/>
      <c r="O967"/>
      <c r="P967"/>
    </row>
    <row r="968" spans="13:16">
      <c r="M968"/>
      <c r="N968"/>
      <c r="O968"/>
      <c r="P968"/>
    </row>
    <row r="969" spans="13:16">
      <c r="M969"/>
      <c r="N969"/>
      <c r="O969"/>
      <c r="P969"/>
    </row>
    <row r="970" spans="13:16">
      <c r="M970"/>
      <c r="N970"/>
      <c r="O970"/>
      <c r="P970"/>
    </row>
    <row r="971" spans="13:16">
      <c r="M971"/>
      <c r="N971"/>
      <c r="O971"/>
      <c r="P971"/>
    </row>
    <row r="972" spans="13:16">
      <c r="M972"/>
      <c r="N972"/>
      <c r="O972"/>
      <c r="P972"/>
    </row>
    <row r="973" spans="13:16">
      <c r="M973"/>
      <c r="N973"/>
      <c r="O973"/>
      <c r="P973"/>
    </row>
    <row r="974" spans="13:16">
      <c r="M974"/>
      <c r="N974"/>
      <c r="O974"/>
      <c r="P974"/>
    </row>
    <row r="975" spans="13:16">
      <c r="M975"/>
      <c r="N975"/>
      <c r="O975"/>
      <c r="P975"/>
    </row>
    <row r="976" spans="13:16">
      <c r="M976"/>
      <c r="N976"/>
      <c r="O976"/>
      <c r="P976"/>
    </row>
    <row r="977" spans="13:16">
      <c r="M977"/>
      <c r="N977"/>
      <c r="O977"/>
      <c r="P977"/>
    </row>
    <row r="978" spans="13:16">
      <c r="M978"/>
      <c r="N978"/>
      <c r="O978"/>
      <c r="P978"/>
    </row>
    <row r="979" spans="13:16">
      <c r="M979"/>
      <c r="N979"/>
      <c r="O979"/>
      <c r="P979"/>
    </row>
    <row r="980" spans="13:16">
      <c r="M980"/>
      <c r="N980"/>
      <c r="O980"/>
      <c r="P980"/>
    </row>
    <row r="981" spans="13:16">
      <c r="M981"/>
      <c r="N981"/>
      <c r="O981"/>
      <c r="P981"/>
    </row>
    <row r="982" spans="13:16">
      <c r="M982"/>
      <c r="N982"/>
      <c r="O982"/>
      <c r="P982"/>
    </row>
    <row r="983" spans="13:16">
      <c r="M983"/>
      <c r="N983"/>
      <c r="O983"/>
      <c r="P983"/>
    </row>
    <row r="984" spans="13:16">
      <c r="M984"/>
      <c r="N984"/>
      <c r="O984"/>
      <c r="P984"/>
    </row>
    <row r="985" spans="13:16">
      <c r="M985"/>
      <c r="N985"/>
      <c r="O985"/>
      <c r="P985"/>
    </row>
    <row r="986" spans="13:16">
      <c r="M986"/>
      <c r="N986"/>
      <c r="O986"/>
      <c r="P986"/>
    </row>
    <row r="987" spans="13:16">
      <c r="M987"/>
      <c r="N987"/>
      <c r="O987"/>
      <c r="P987"/>
    </row>
    <row r="988" spans="13:16">
      <c r="M988"/>
      <c r="N988"/>
      <c r="O988"/>
      <c r="P988"/>
    </row>
    <row r="989" spans="13:16">
      <c r="M989"/>
      <c r="N989"/>
      <c r="O989"/>
      <c r="P989"/>
    </row>
    <row r="990" spans="13:16">
      <c r="M990"/>
      <c r="N990"/>
      <c r="O990"/>
      <c r="P990"/>
    </row>
    <row r="991" spans="13:16">
      <c r="M991"/>
      <c r="N991"/>
      <c r="O991"/>
      <c r="P991"/>
    </row>
    <row r="992" spans="13:16">
      <c r="M992"/>
      <c r="N992"/>
      <c r="O992"/>
      <c r="P992"/>
    </row>
    <row r="993" spans="13:16">
      <c r="M993"/>
      <c r="N993"/>
      <c r="O993"/>
      <c r="P993"/>
    </row>
    <row r="994" spans="13:16">
      <c r="M994"/>
      <c r="N994"/>
      <c r="O994"/>
      <c r="P994"/>
    </row>
    <row r="995" spans="13:16">
      <c r="M995"/>
      <c r="N995"/>
      <c r="O995"/>
      <c r="P995"/>
    </row>
    <row r="996" spans="13:16">
      <c r="M996"/>
      <c r="N996"/>
      <c r="O996"/>
      <c r="P996"/>
    </row>
    <row r="997" spans="13:16">
      <c r="M997"/>
      <c r="N997"/>
      <c r="O997"/>
      <c r="P997"/>
    </row>
    <row r="998" spans="13:16">
      <c r="M998"/>
      <c r="N998"/>
      <c r="O998"/>
      <c r="P998"/>
    </row>
    <row r="999" spans="13:16">
      <c r="M999"/>
      <c r="N999"/>
      <c r="O999"/>
      <c r="P999"/>
    </row>
    <row r="1000" spans="13:16">
      <c r="M1000"/>
      <c r="N1000"/>
      <c r="O1000"/>
      <c r="P1000"/>
    </row>
    <row r="1001" spans="13:16">
      <c r="M1001"/>
      <c r="N1001"/>
      <c r="O1001"/>
      <c r="P1001"/>
    </row>
    <row r="1002" spans="13:16">
      <c r="M1002"/>
      <c r="N1002"/>
      <c r="O1002"/>
      <c r="P1002"/>
    </row>
    <row r="1003" spans="13:16">
      <c r="M1003"/>
      <c r="N1003"/>
      <c r="O1003"/>
      <c r="P1003"/>
    </row>
    <row r="1004" spans="13:16">
      <c r="M1004"/>
      <c r="N1004"/>
      <c r="O1004"/>
      <c r="P1004"/>
    </row>
    <row r="1005" spans="13:16">
      <c r="M1005"/>
      <c r="N1005"/>
      <c r="O1005"/>
      <c r="P1005"/>
    </row>
    <row r="1006" spans="13:16">
      <c r="M1006"/>
      <c r="N1006"/>
      <c r="O1006"/>
      <c r="P1006"/>
    </row>
    <row r="1007" spans="13:16">
      <c r="M1007"/>
      <c r="N1007"/>
      <c r="O1007"/>
      <c r="P1007"/>
    </row>
    <row r="1008" spans="13:16">
      <c r="M1008"/>
      <c r="N1008"/>
      <c r="O1008"/>
      <c r="P1008"/>
    </row>
    <row r="1009" spans="13:16">
      <c r="M1009"/>
      <c r="N1009"/>
      <c r="O1009"/>
      <c r="P1009"/>
    </row>
    <row r="1010" spans="13:16">
      <c r="M1010"/>
      <c r="N1010"/>
      <c r="O1010"/>
      <c r="P1010"/>
    </row>
    <row r="1011" spans="13:16">
      <c r="M1011"/>
      <c r="N1011"/>
      <c r="O1011"/>
      <c r="P1011"/>
    </row>
    <row r="1012" spans="13:16">
      <c r="M1012"/>
      <c r="N1012"/>
      <c r="O1012"/>
      <c r="P1012"/>
    </row>
    <row r="1013" spans="13:16">
      <c r="M1013"/>
      <c r="N1013"/>
      <c r="O1013"/>
      <c r="P1013"/>
    </row>
    <row r="1014" spans="13:16">
      <c r="M1014"/>
      <c r="N1014"/>
      <c r="O1014"/>
      <c r="P1014"/>
    </row>
    <row r="1015" spans="13:16">
      <c r="M1015"/>
      <c r="N1015"/>
      <c r="O1015"/>
      <c r="P1015"/>
    </row>
    <row r="1016" spans="13:16">
      <c r="M1016"/>
      <c r="N1016"/>
      <c r="O1016"/>
      <c r="P1016"/>
    </row>
    <row r="1017" spans="13:16">
      <c r="M1017"/>
      <c r="N1017"/>
      <c r="O1017"/>
      <c r="P1017"/>
    </row>
    <row r="1018" spans="13:16">
      <c r="M1018"/>
      <c r="N1018"/>
      <c r="O1018"/>
      <c r="P1018"/>
    </row>
    <row r="1019" spans="13:16">
      <c r="M1019"/>
      <c r="N1019"/>
      <c r="O1019"/>
      <c r="P1019"/>
    </row>
    <row r="1020" spans="13:16">
      <c r="M1020"/>
      <c r="N1020"/>
      <c r="O1020"/>
      <c r="P1020"/>
    </row>
    <row r="1021" spans="13:16">
      <c r="M1021"/>
      <c r="N1021"/>
      <c r="O1021"/>
      <c r="P1021"/>
    </row>
    <row r="1022" spans="13:16">
      <c r="M1022"/>
      <c r="N1022"/>
      <c r="O1022"/>
      <c r="P1022"/>
    </row>
    <row r="1023" spans="13:16">
      <c r="M1023"/>
      <c r="N1023"/>
      <c r="O1023"/>
      <c r="P1023"/>
    </row>
    <row r="1024" spans="13:16">
      <c r="M1024"/>
      <c r="N1024"/>
      <c r="O1024"/>
      <c r="P1024"/>
    </row>
    <row r="1025" spans="13:16">
      <c r="M1025"/>
      <c r="N1025"/>
      <c r="O1025"/>
      <c r="P1025"/>
    </row>
    <row r="1026" spans="13:16">
      <c r="M1026"/>
      <c r="N1026"/>
      <c r="O1026"/>
      <c r="P1026"/>
    </row>
    <row r="1027" spans="13:16">
      <c r="M1027"/>
      <c r="N1027"/>
      <c r="O1027"/>
      <c r="P1027"/>
    </row>
    <row r="1028" spans="13:16">
      <c r="M1028"/>
      <c r="N1028"/>
      <c r="O1028"/>
      <c r="P1028"/>
    </row>
    <row r="1029" spans="13:16">
      <c r="M1029"/>
      <c r="N1029"/>
      <c r="O1029"/>
      <c r="P1029"/>
    </row>
    <row r="1030" spans="13:16">
      <c r="M1030"/>
      <c r="N1030"/>
      <c r="O1030"/>
      <c r="P1030"/>
    </row>
    <row r="1031" spans="13:16">
      <c r="M1031"/>
      <c r="N1031"/>
      <c r="O1031"/>
      <c r="P1031"/>
    </row>
    <row r="1032" spans="13:16">
      <c r="M1032"/>
      <c r="N1032"/>
      <c r="O1032"/>
      <c r="P1032"/>
    </row>
    <row r="1033" spans="13:16">
      <c r="M1033"/>
      <c r="N1033"/>
      <c r="O1033"/>
      <c r="P1033"/>
    </row>
    <row r="1034" spans="13:16">
      <c r="M1034"/>
      <c r="N1034"/>
      <c r="O1034"/>
      <c r="P1034"/>
    </row>
    <row r="1035" spans="13:16">
      <c r="M1035"/>
      <c r="N1035"/>
      <c r="O1035"/>
      <c r="P1035"/>
    </row>
    <row r="1036" spans="13:16">
      <c r="M1036"/>
      <c r="N1036"/>
      <c r="O1036"/>
      <c r="P1036"/>
    </row>
    <row r="1037" spans="13:16">
      <c r="M1037"/>
      <c r="N1037"/>
      <c r="O1037"/>
      <c r="P1037"/>
    </row>
    <row r="1038" spans="13:16">
      <c r="M1038"/>
      <c r="N1038"/>
      <c r="O1038"/>
      <c r="P1038"/>
    </row>
    <row r="1039" spans="13:16">
      <c r="M1039"/>
      <c r="N1039"/>
      <c r="O1039"/>
      <c r="P1039"/>
    </row>
    <row r="1040" spans="13:16">
      <c r="M1040"/>
      <c r="N1040"/>
      <c r="O1040"/>
      <c r="P1040"/>
    </row>
    <row r="1041" spans="13:16">
      <c r="M1041"/>
      <c r="N1041"/>
      <c r="O1041"/>
      <c r="P1041"/>
    </row>
    <row r="1042" spans="13:16">
      <c r="M1042"/>
      <c r="N1042"/>
      <c r="O1042"/>
      <c r="P1042"/>
    </row>
    <row r="1043" spans="13:16">
      <c r="M1043"/>
      <c r="N1043"/>
      <c r="O1043"/>
      <c r="P1043"/>
    </row>
    <row r="1044" spans="13:16">
      <c r="M1044"/>
      <c r="N1044"/>
      <c r="O1044"/>
      <c r="P1044"/>
    </row>
    <row r="1045" spans="13:16">
      <c r="M1045"/>
      <c r="N1045"/>
      <c r="O1045"/>
      <c r="P1045"/>
    </row>
    <row r="1046" spans="13:16">
      <c r="M1046"/>
      <c r="N1046"/>
      <c r="O1046"/>
      <c r="P1046"/>
    </row>
    <row r="1047" spans="13:16">
      <c r="M1047"/>
      <c r="N1047"/>
      <c r="O1047"/>
      <c r="P1047"/>
    </row>
    <row r="1048" spans="13:16">
      <c r="M1048"/>
      <c r="N1048"/>
      <c r="O1048"/>
      <c r="P1048"/>
    </row>
    <row r="1049" spans="13:16">
      <c r="M1049"/>
      <c r="N1049"/>
      <c r="O1049"/>
      <c r="P1049"/>
    </row>
    <row r="1050" spans="13:16">
      <c r="M1050"/>
      <c r="N1050"/>
      <c r="O1050"/>
      <c r="P1050"/>
    </row>
    <row r="1051" spans="13:16">
      <c r="M1051"/>
      <c r="N1051"/>
      <c r="O1051"/>
      <c r="P1051"/>
    </row>
    <row r="1052" spans="13:16">
      <c r="M1052"/>
      <c r="N1052"/>
      <c r="O1052"/>
      <c r="P1052"/>
    </row>
    <row r="1053" spans="13:16">
      <c r="M1053"/>
      <c r="N1053"/>
      <c r="O1053"/>
      <c r="P1053"/>
    </row>
    <row r="1054" spans="13:16">
      <c r="M1054"/>
      <c r="N1054"/>
      <c r="O1054"/>
      <c r="P1054"/>
    </row>
    <row r="1055" spans="13:16">
      <c r="M1055"/>
      <c r="N1055"/>
      <c r="O1055"/>
      <c r="P1055"/>
    </row>
    <row r="1056" spans="13:16">
      <c r="M1056"/>
      <c r="N1056"/>
      <c r="O1056"/>
      <c r="P1056"/>
    </row>
    <row r="1057" spans="13:16">
      <c r="M1057"/>
      <c r="N1057"/>
      <c r="O1057"/>
      <c r="P1057"/>
    </row>
    <row r="1058" spans="13:16">
      <c r="M1058"/>
      <c r="N1058"/>
      <c r="O1058"/>
      <c r="P1058"/>
    </row>
    <row r="1059" spans="13:16">
      <c r="M1059"/>
      <c r="N1059"/>
      <c r="O1059"/>
      <c r="P1059"/>
    </row>
    <row r="1060" spans="13:16">
      <c r="M1060"/>
      <c r="N1060"/>
      <c r="O1060"/>
      <c r="P1060"/>
    </row>
    <row r="1061" spans="13:16">
      <c r="M1061"/>
      <c r="N1061"/>
      <c r="O1061"/>
      <c r="P1061"/>
    </row>
    <row r="1062" spans="13:16">
      <c r="M1062"/>
      <c r="N1062"/>
      <c r="O1062"/>
      <c r="P1062"/>
    </row>
    <row r="1063" spans="13:16">
      <c r="M1063"/>
      <c r="N1063"/>
      <c r="O1063"/>
      <c r="P1063"/>
    </row>
    <row r="1064" spans="13:16">
      <c r="M1064"/>
      <c r="N1064"/>
      <c r="O1064"/>
      <c r="P1064"/>
    </row>
    <row r="1065" spans="13:16">
      <c r="M1065"/>
      <c r="N1065"/>
      <c r="O1065"/>
      <c r="P1065"/>
    </row>
    <row r="1066" spans="13:16">
      <c r="M1066"/>
      <c r="N1066"/>
      <c r="O1066"/>
      <c r="P1066"/>
    </row>
    <row r="1067" spans="13:16">
      <c r="M1067"/>
      <c r="N1067"/>
      <c r="O1067"/>
      <c r="P1067"/>
    </row>
    <row r="1068" spans="13:16">
      <c r="M1068"/>
      <c r="N1068"/>
      <c r="O1068"/>
      <c r="P1068"/>
    </row>
    <row r="1069" spans="13:16">
      <c r="M1069"/>
      <c r="N1069"/>
      <c r="O1069"/>
      <c r="P1069"/>
    </row>
    <row r="1070" spans="13:16">
      <c r="M1070"/>
      <c r="N1070"/>
      <c r="O1070"/>
      <c r="P1070"/>
    </row>
    <row r="1071" spans="13:16">
      <c r="M1071"/>
      <c r="N1071"/>
      <c r="O1071"/>
      <c r="P1071"/>
    </row>
    <row r="1072" spans="13:16">
      <c r="M1072"/>
      <c r="N1072"/>
      <c r="O1072"/>
      <c r="P1072"/>
    </row>
    <row r="1073" spans="13:16">
      <c r="M1073"/>
      <c r="N1073"/>
      <c r="O1073"/>
      <c r="P1073"/>
    </row>
    <row r="1074" spans="13:16">
      <c r="M1074"/>
      <c r="N1074"/>
      <c r="O1074"/>
      <c r="P1074"/>
    </row>
    <row r="1075" spans="13:16">
      <c r="M1075"/>
      <c r="N1075"/>
      <c r="O1075"/>
      <c r="P1075"/>
    </row>
    <row r="1076" spans="13:16">
      <c r="M1076"/>
      <c r="N1076"/>
      <c r="O1076"/>
      <c r="P1076"/>
    </row>
    <row r="1077" spans="13:16">
      <c r="M1077"/>
      <c r="N1077"/>
      <c r="O1077"/>
      <c r="P1077"/>
    </row>
    <row r="1078" spans="13:16">
      <c r="M1078"/>
      <c r="N1078"/>
      <c r="O1078"/>
      <c r="P1078"/>
    </row>
    <row r="1079" spans="13:16">
      <c r="M1079"/>
      <c r="N1079"/>
      <c r="O1079"/>
      <c r="P1079"/>
    </row>
    <row r="1080" spans="13:16">
      <c r="M1080"/>
      <c r="N1080"/>
      <c r="O1080"/>
      <c r="P1080"/>
    </row>
    <row r="1081" spans="13:16">
      <c r="M1081"/>
      <c r="N1081"/>
      <c r="O1081"/>
      <c r="P1081"/>
    </row>
    <row r="1082" spans="13:16">
      <c r="M1082"/>
      <c r="N1082"/>
      <c r="O1082"/>
      <c r="P1082"/>
    </row>
    <row r="1083" spans="13:16">
      <c r="M1083"/>
      <c r="N1083"/>
      <c r="O1083"/>
      <c r="P1083"/>
    </row>
    <row r="1084" spans="13:16">
      <c r="M1084"/>
      <c r="N1084"/>
      <c r="O1084"/>
      <c r="P1084"/>
    </row>
    <row r="1085" spans="13:16">
      <c r="M1085"/>
      <c r="N1085"/>
      <c r="O1085"/>
      <c r="P1085"/>
    </row>
    <row r="1086" spans="13:16">
      <c r="M1086"/>
      <c r="N1086"/>
      <c r="O1086"/>
      <c r="P1086"/>
    </row>
    <row r="1087" spans="13:16">
      <c r="M1087"/>
      <c r="N1087"/>
      <c r="O1087"/>
      <c r="P1087"/>
    </row>
    <row r="1088" spans="13:16">
      <c r="M1088"/>
      <c r="N1088"/>
      <c r="O1088"/>
      <c r="P1088"/>
    </row>
    <row r="1089" spans="13:16">
      <c r="M1089"/>
      <c r="N1089"/>
      <c r="O1089"/>
      <c r="P1089"/>
    </row>
    <row r="1090" spans="13:16">
      <c r="M1090"/>
      <c r="N1090"/>
      <c r="O1090"/>
      <c r="P1090"/>
    </row>
    <row r="1091" spans="13:16">
      <c r="M1091"/>
      <c r="N1091"/>
      <c r="O1091"/>
      <c r="P1091"/>
    </row>
    <row r="1092" spans="13:16">
      <c r="M1092"/>
      <c r="N1092"/>
      <c r="O1092"/>
      <c r="P1092"/>
    </row>
    <row r="1093" spans="13:16">
      <c r="M1093"/>
      <c r="N1093"/>
      <c r="O1093"/>
      <c r="P1093"/>
    </row>
    <row r="1094" spans="13:16">
      <c r="M1094"/>
      <c r="N1094"/>
      <c r="O1094"/>
      <c r="P1094"/>
    </row>
    <row r="1095" spans="13:16">
      <c r="M1095"/>
      <c r="N1095"/>
      <c r="O1095"/>
      <c r="P1095"/>
    </row>
    <row r="1096" spans="13:16">
      <c r="M1096"/>
      <c r="N1096"/>
      <c r="O1096"/>
      <c r="P1096"/>
    </row>
    <row r="1097" spans="13:16">
      <c r="M1097"/>
      <c r="N1097"/>
      <c r="O1097"/>
      <c r="P1097"/>
    </row>
    <row r="1098" spans="13:16">
      <c r="M1098"/>
      <c r="N1098"/>
      <c r="O1098"/>
      <c r="P1098"/>
    </row>
    <row r="1099" spans="13:16">
      <c r="M1099"/>
      <c r="N1099"/>
      <c r="O1099"/>
      <c r="P1099"/>
    </row>
    <row r="1100" spans="13:16">
      <c r="M1100"/>
      <c r="N1100"/>
      <c r="O1100"/>
      <c r="P1100"/>
    </row>
    <row r="1101" spans="13:16">
      <c r="M1101"/>
      <c r="N1101"/>
      <c r="O1101"/>
      <c r="P1101"/>
    </row>
    <row r="1102" spans="13:16">
      <c r="M1102"/>
      <c r="N1102"/>
      <c r="O1102"/>
      <c r="P1102"/>
    </row>
    <row r="1103" spans="13:16">
      <c r="M1103"/>
      <c r="N1103"/>
      <c r="O1103"/>
      <c r="P1103"/>
    </row>
    <row r="1104" spans="13:16">
      <c r="M1104"/>
      <c r="N1104"/>
      <c r="O1104"/>
      <c r="P1104"/>
    </row>
    <row r="1105" spans="13:16">
      <c r="M1105"/>
      <c r="N1105"/>
      <c r="O1105"/>
      <c r="P1105"/>
    </row>
    <row r="1106" spans="13:16">
      <c r="M1106"/>
      <c r="N1106"/>
      <c r="O1106"/>
      <c r="P1106"/>
    </row>
    <row r="1107" spans="13:16">
      <c r="M1107"/>
      <c r="N1107"/>
      <c r="O1107"/>
      <c r="P1107"/>
    </row>
    <row r="1108" spans="13:16">
      <c r="M1108"/>
      <c r="N1108"/>
      <c r="O1108"/>
      <c r="P1108"/>
    </row>
    <row r="1109" spans="13:16">
      <c r="M1109"/>
      <c r="N1109"/>
      <c r="O1109"/>
      <c r="P1109"/>
    </row>
    <row r="1110" spans="13:16">
      <c r="M1110"/>
      <c r="N1110"/>
      <c r="O1110"/>
      <c r="P1110"/>
    </row>
    <row r="1111" spans="13:16">
      <c r="M1111"/>
      <c r="N1111"/>
      <c r="O1111"/>
      <c r="P1111"/>
    </row>
    <row r="1112" spans="13:16">
      <c r="M1112"/>
      <c r="N1112"/>
      <c r="O1112"/>
      <c r="P1112"/>
    </row>
    <row r="1113" spans="13:16">
      <c r="M1113"/>
      <c r="N1113"/>
      <c r="O1113"/>
      <c r="P1113"/>
    </row>
    <row r="1114" spans="13:16">
      <c r="M1114"/>
      <c r="N1114"/>
      <c r="O1114"/>
      <c r="P1114"/>
    </row>
    <row r="1115" spans="13:16">
      <c r="M1115"/>
      <c r="N1115"/>
      <c r="O1115"/>
      <c r="P1115"/>
    </row>
    <row r="1116" spans="13:16">
      <c r="M1116"/>
      <c r="N1116"/>
      <c r="O1116"/>
      <c r="P1116"/>
    </row>
    <row r="1117" spans="13:16">
      <c r="M1117"/>
      <c r="N1117"/>
      <c r="O1117"/>
      <c r="P1117"/>
    </row>
    <row r="1118" spans="13:16">
      <c r="M1118"/>
      <c r="N1118"/>
      <c r="O1118"/>
      <c r="P1118"/>
    </row>
    <row r="1119" spans="13:16">
      <c r="M1119"/>
      <c r="N1119"/>
      <c r="O1119"/>
      <c r="P1119"/>
    </row>
    <row r="1120" spans="13:16">
      <c r="M1120"/>
      <c r="N1120"/>
      <c r="O1120"/>
      <c r="P1120"/>
    </row>
    <row r="1121" spans="13:16">
      <c r="M1121"/>
      <c r="N1121"/>
      <c r="O1121"/>
      <c r="P1121"/>
    </row>
    <row r="1122" spans="13:16">
      <c r="M1122"/>
      <c r="N1122"/>
      <c r="O1122"/>
      <c r="P1122"/>
    </row>
    <row r="1123" spans="13:16">
      <c r="M1123"/>
      <c r="N1123"/>
      <c r="O1123"/>
      <c r="P1123"/>
    </row>
    <row r="1124" spans="13:16">
      <c r="M1124"/>
      <c r="N1124"/>
      <c r="O1124"/>
      <c r="P1124"/>
    </row>
    <row r="1125" spans="13:16">
      <c r="M1125"/>
      <c r="N1125"/>
      <c r="O1125"/>
      <c r="P1125"/>
    </row>
    <row r="1126" spans="13:16">
      <c r="M1126"/>
      <c r="N1126"/>
      <c r="O1126"/>
      <c r="P1126"/>
    </row>
    <row r="1127" spans="13:16">
      <c r="M1127"/>
      <c r="N1127"/>
      <c r="O1127"/>
      <c r="P1127"/>
    </row>
    <row r="1128" spans="13:16">
      <c r="M1128"/>
      <c r="N1128"/>
      <c r="O1128"/>
      <c r="P1128"/>
    </row>
    <row r="1129" spans="13:16">
      <c r="M1129"/>
      <c r="N1129"/>
      <c r="O1129"/>
      <c r="P1129"/>
    </row>
    <row r="1130" spans="13:16">
      <c r="M1130"/>
      <c r="N1130"/>
      <c r="O1130"/>
      <c r="P1130"/>
    </row>
    <row r="1131" spans="13:16">
      <c r="M1131"/>
      <c r="N1131"/>
      <c r="O1131"/>
      <c r="P1131"/>
    </row>
    <row r="1132" spans="13:16">
      <c r="M1132"/>
      <c r="N1132"/>
      <c r="O1132"/>
      <c r="P1132"/>
    </row>
    <row r="1133" spans="13:16">
      <c r="M1133"/>
      <c r="N1133"/>
      <c r="O1133"/>
      <c r="P1133"/>
    </row>
    <row r="1134" spans="13:16">
      <c r="M1134"/>
      <c r="N1134"/>
      <c r="O1134"/>
      <c r="P1134"/>
    </row>
    <row r="1135" spans="13:16">
      <c r="M1135"/>
      <c r="N1135"/>
      <c r="O1135"/>
      <c r="P1135"/>
    </row>
    <row r="1136" spans="13:16">
      <c r="M1136"/>
      <c r="N1136"/>
      <c r="O1136"/>
      <c r="P1136"/>
    </row>
    <row r="1137" spans="13:16">
      <c r="M1137"/>
      <c r="N1137"/>
      <c r="O1137"/>
      <c r="P1137"/>
    </row>
    <row r="1138" spans="13:16">
      <c r="M1138"/>
      <c r="N1138"/>
      <c r="O1138"/>
      <c r="P1138"/>
    </row>
    <row r="1139" spans="13:16">
      <c r="M1139"/>
      <c r="N1139"/>
      <c r="O1139"/>
      <c r="P1139"/>
    </row>
    <row r="1140" spans="13:16">
      <c r="M1140"/>
      <c r="N1140"/>
      <c r="O1140"/>
      <c r="P1140"/>
    </row>
    <row r="1141" spans="13:16">
      <c r="M1141"/>
      <c r="N1141"/>
      <c r="O1141"/>
      <c r="P1141"/>
    </row>
    <row r="1142" spans="13:16">
      <c r="M1142"/>
      <c r="N1142"/>
      <c r="O1142"/>
      <c r="P1142"/>
    </row>
    <row r="1143" spans="13:16">
      <c r="M1143"/>
      <c r="N1143"/>
      <c r="O1143"/>
      <c r="P1143"/>
    </row>
    <row r="1144" spans="13:16">
      <c r="M1144"/>
      <c r="N1144"/>
      <c r="O1144"/>
      <c r="P1144"/>
    </row>
    <row r="1145" spans="13:16">
      <c r="M1145"/>
      <c r="N1145"/>
      <c r="O1145"/>
      <c r="P1145"/>
    </row>
    <row r="1146" spans="13:16">
      <c r="M1146"/>
      <c r="N1146"/>
      <c r="O1146"/>
      <c r="P1146"/>
    </row>
    <row r="1147" spans="13:16">
      <c r="M1147"/>
      <c r="N1147"/>
      <c r="O1147"/>
      <c r="P1147"/>
    </row>
    <row r="1148" spans="13:16">
      <c r="M1148"/>
      <c r="N1148"/>
      <c r="O1148"/>
      <c r="P1148"/>
    </row>
    <row r="1149" spans="13:16">
      <c r="M1149"/>
      <c r="N1149"/>
      <c r="O1149"/>
      <c r="P1149"/>
    </row>
    <row r="1150" spans="13:16">
      <c r="M1150"/>
      <c r="N1150"/>
      <c r="O1150"/>
      <c r="P1150"/>
    </row>
    <row r="1151" spans="13:16">
      <c r="M1151"/>
      <c r="N1151"/>
      <c r="O1151"/>
      <c r="P1151"/>
    </row>
    <row r="1152" spans="13:16">
      <c r="M1152"/>
      <c r="N1152"/>
      <c r="O1152"/>
      <c r="P1152"/>
    </row>
    <row r="1153" spans="13:16">
      <c r="M1153"/>
      <c r="N1153"/>
      <c r="O1153"/>
      <c r="P1153"/>
    </row>
    <row r="1154" spans="13:16">
      <c r="M1154"/>
      <c r="N1154"/>
      <c r="O1154"/>
      <c r="P1154"/>
    </row>
    <row r="1155" spans="13:16">
      <c r="M1155"/>
      <c r="N1155"/>
      <c r="O1155"/>
      <c r="P1155"/>
    </row>
    <row r="1156" spans="13:16">
      <c r="M1156"/>
      <c r="N1156"/>
      <c r="O1156"/>
      <c r="P1156"/>
    </row>
    <row r="1157" spans="13:16">
      <c r="M1157"/>
      <c r="N1157"/>
      <c r="O1157"/>
      <c r="P1157"/>
    </row>
    <row r="1158" spans="13:16">
      <c r="M1158"/>
      <c r="N1158"/>
      <c r="O1158"/>
      <c r="P1158"/>
    </row>
    <row r="1159" spans="13:16">
      <c r="M1159"/>
      <c r="N1159"/>
      <c r="O1159"/>
      <c r="P1159"/>
    </row>
    <row r="1160" spans="13:16">
      <c r="M1160"/>
      <c r="N1160"/>
      <c r="O1160"/>
      <c r="P1160"/>
    </row>
    <row r="1161" spans="13:16">
      <c r="M1161"/>
      <c r="N1161"/>
      <c r="O1161"/>
      <c r="P1161"/>
    </row>
    <row r="1162" spans="13:16">
      <c r="M1162"/>
      <c r="N1162"/>
      <c r="O1162"/>
      <c r="P1162"/>
    </row>
    <row r="1163" spans="13:16">
      <c r="M1163"/>
      <c r="N1163"/>
      <c r="O1163"/>
      <c r="P1163"/>
    </row>
    <row r="1164" spans="13:16">
      <c r="M1164"/>
      <c r="N1164"/>
      <c r="O1164"/>
      <c r="P1164"/>
    </row>
    <row r="1165" spans="13:16">
      <c r="M1165"/>
      <c r="N1165"/>
      <c r="O1165"/>
      <c r="P1165"/>
    </row>
    <row r="1166" spans="13:16">
      <c r="M1166"/>
      <c r="N1166"/>
      <c r="O1166"/>
      <c r="P1166"/>
    </row>
    <row r="1167" spans="13:16">
      <c r="M1167"/>
      <c r="N1167"/>
      <c r="O1167"/>
      <c r="P1167"/>
    </row>
    <row r="1168" spans="13:16">
      <c r="M1168"/>
      <c r="N1168"/>
      <c r="O1168"/>
      <c r="P1168"/>
    </row>
    <row r="1169" spans="13:16">
      <c r="M1169"/>
      <c r="N1169"/>
      <c r="O1169"/>
      <c r="P1169"/>
    </row>
    <row r="1170" spans="13:16">
      <c r="M1170"/>
      <c r="N1170"/>
      <c r="O1170"/>
      <c r="P1170"/>
    </row>
    <row r="1171" spans="13:16">
      <c r="M1171"/>
      <c r="N1171"/>
      <c r="O1171"/>
      <c r="P1171"/>
    </row>
    <row r="1172" spans="13:16">
      <c r="M1172"/>
      <c r="N1172"/>
      <c r="O1172"/>
      <c r="P1172"/>
    </row>
    <row r="1173" spans="13:16">
      <c r="M1173"/>
      <c r="N1173"/>
      <c r="O1173"/>
      <c r="P1173"/>
    </row>
    <row r="1174" spans="13:16">
      <c r="M1174"/>
      <c r="N1174"/>
      <c r="O1174"/>
      <c r="P1174"/>
    </row>
    <row r="1175" spans="13:16">
      <c r="M1175"/>
      <c r="N1175"/>
      <c r="O1175"/>
      <c r="P1175"/>
    </row>
    <row r="1176" spans="13:16">
      <c r="M1176"/>
      <c r="N1176"/>
      <c r="O1176"/>
      <c r="P1176"/>
    </row>
    <row r="1177" spans="13:16">
      <c r="M1177"/>
      <c r="N1177"/>
      <c r="O1177"/>
      <c r="P1177"/>
    </row>
    <row r="1178" spans="13:16">
      <c r="M1178"/>
      <c r="N1178"/>
      <c r="O1178"/>
      <c r="P1178"/>
    </row>
    <row r="1179" spans="13:16">
      <c r="M1179"/>
      <c r="N1179"/>
      <c r="O1179"/>
      <c r="P1179"/>
    </row>
    <row r="1180" spans="13:16">
      <c r="M1180"/>
      <c r="N1180"/>
      <c r="O1180"/>
      <c r="P1180"/>
    </row>
    <row r="1181" spans="13:16">
      <c r="M1181"/>
      <c r="N1181"/>
      <c r="O1181"/>
      <c r="P1181"/>
    </row>
    <row r="1182" spans="13:16">
      <c r="M1182"/>
      <c r="N1182"/>
      <c r="O1182"/>
      <c r="P1182"/>
    </row>
    <row r="1183" spans="13:16">
      <c r="M1183"/>
      <c r="N1183"/>
      <c r="O1183"/>
      <c r="P1183"/>
    </row>
    <row r="1184" spans="13:16">
      <c r="M1184"/>
      <c r="N1184"/>
      <c r="O1184"/>
      <c r="P1184"/>
    </row>
    <row r="1185" spans="13:16">
      <c r="M1185"/>
      <c r="N1185"/>
      <c r="O1185"/>
      <c r="P1185"/>
    </row>
    <row r="1186" spans="13:16">
      <c r="M1186"/>
      <c r="N1186"/>
      <c r="O1186"/>
      <c r="P1186"/>
    </row>
    <row r="1187" spans="13:16">
      <c r="M1187"/>
      <c r="N1187"/>
      <c r="O1187"/>
      <c r="P1187"/>
    </row>
    <row r="1188" spans="13:16">
      <c r="M1188"/>
      <c r="N1188"/>
      <c r="O1188"/>
      <c r="P1188"/>
    </row>
    <row r="1189" spans="13:16">
      <c r="M1189"/>
      <c r="N1189"/>
      <c r="O1189"/>
      <c r="P1189"/>
    </row>
    <row r="1190" spans="13:16">
      <c r="M1190"/>
      <c r="N1190"/>
      <c r="O1190"/>
      <c r="P1190"/>
    </row>
    <row r="1191" spans="13:16">
      <c r="M1191"/>
      <c r="N1191"/>
      <c r="O1191"/>
      <c r="P1191"/>
    </row>
    <row r="1192" spans="13:16">
      <c r="M1192"/>
      <c r="N1192"/>
      <c r="O1192"/>
      <c r="P1192"/>
    </row>
    <row r="1193" spans="13:16">
      <c r="M1193"/>
      <c r="N1193"/>
      <c r="O1193"/>
      <c r="P1193"/>
    </row>
    <row r="1194" spans="13:16">
      <c r="M1194"/>
      <c r="N1194"/>
      <c r="O1194"/>
      <c r="P1194"/>
    </row>
    <row r="1195" spans="13:16">
      <c r="M1195"/>
      <c r="N1195"/>
      <c r="O1195"/>
      <c r="P1195"/>
    </row>
    <row r="1196" spans="13:16">
      <c r="M1196"/>
      <c r="N1196"/>
      <c r="O1196"/>
      <c r="P1196"/>
    </row>
    <row r="1197" spans="13:16">
      <c r="M1197"/>
      <c r="N1197"/>
      <c r="O1197"/>
      <c r="P1197"/>
    </row>
    <row r="1198" spans="13:16">
      <c r="M1198"/>
      <c r="N1198"/>
      <c r="O1198"/>
      <c r="P1198"/>
    </row>
    <row r="1199" spans="13:16">
      <c r="M1199"/>
      <c r="N1199"/>
      <c r="O1199"/>
      <c r="P1199"/>
    </row>
    <row r="1200" spans="13:16">
      <c r="M1200"/>
      <c r="N1200"/>
      <c r="O1200"/>
      <c r="P1200"/>
    </row>
    <row r="1201" spans="13:16">
      <c r="M1201"/>
      <c r="N1201"/>
      <c r="O1201"/>
      <c r="P1201"/>
    </row>
    <row r="1202" spans="13:16">
      <c r="M1202"/>
      <c r="N1202"/>
      <c r="O1202"/>
      <c r="P1202"/>
    </row>
    <row r="1203" spans="13:16">
      <c r="M1203"/>
      <c r="N1203"/>
      <c r="O1203"/>
      <c r="P1203"/>
    </row>
    <row r="1204" spans="13:16">
      <c r="M1204"/>
      <c r="N1204"/>
      <c r="O1204"/>
      <c r="P1204"/>
    </row>
    <row r="1205" spans="13:16">
      <c r="M1205"/>
      <c r="N1205"/>
      <c r="O1205"/>
      <c r="P1205"/>
    </row>
    <row r="1206" spans="13:16">
      <c r="M1206"/>
      <c r="N1206"/>
      <c r="O1206"/>
      <c r="P1206"/>
    </row>
    <row r="1207" spans="13:16">
      <c r="M1207"/>
      <c r="N1207"/>
      <c r="O1207"/>
      <c r="P1207"/>
    </row>
    <row r="1208" spans="13:16">
      <c r="M1208"/>
      <c r="N1208"/>
      <c r="O1208"/>
      <c r="P1208"/>
    </row>
    <row r="1209" spans="13:16">
      <c r="M1209"/>
      <c r="N1209"/>
      <c r="O1209"/>
      <c r="P1209"/>
    </row>
    <row r="1210" spans="13:16">
      <c r="M1210"/>
      <c r="N1210"/>
      <c r="O1210"/>
      <c r="P1210"/>
    </row>
    <row r="1211" spans="13:16">
      <c r="M1211"/>
      <c r="N1211"/>
      <c r="O1211"/>
      <c r="P1211"/>
    </row>
    <row r="1212" spans="13:16">
      <c r="M1212"/>
      <c r="N1212"/>
      <c r="O1212"/>
      <c r="P1212"/>
    </row>
    <row r="1213" spans="13:16">
      <c r="M1213"/>
      <c r="N1213"/>
      <c r="O1213"/>
      <c r="P1213"/>
    </row>
    <row r="1214" spans="13:16">
      <c r="M1214"/>
      <c r="N1214"/>
      <c r="O1214"/>
      <c r="P1214"/>
    </row>
    <row r="1215" spans="13:16">
      <c r="M1215"/>
      <c r="N1215"/>
      <c r="O1215"/>
      <c r="P1215"/>
    </row>
    <row r="1216" spans="13:16">
      <c r="M1216"/>
      <c r="N1216"/>
      <c r="O1216"/>
      <c r="P1216"/>
    </row>
    <row r="1217" spans="13:16">
      <c r="M1217"/>
      <c r="N1217"/>
      <c r="O1217"/>
      <c r="P1217"/>
    </row>
    <row r="1218" spans="13:16">
      <c r="M1218"/>
      <c r="N1218"/>
      <c r="O1218"/>
      <c r="P1218"/>
    </row>
    <row r="1219" spans="13:16">
      <c r="M1219"/>
      <c r="N1219"/>
      <c r="O1219"/>
      <c r="P1219"/>
    </row>
    <row r="1220" spans="13:16">
      <c r="M1220"/>
      <c r="N1220"/>
      <c r="O1220"/>
      <c r="P1220"/>
    </row>
    <row r="1221" spans="13:16">
      <c r="M1221"/>
      <c r="N1221"/>
      <c r="O1221"/>
      <c r="P1221"/>
    </row>
    <row r="1222" spans="13:16">
      <c r="M1222"/>
      <c r="N1222"/>
      <c r="O1222"/>
      <c r="P1222"/>
    </row>
    <row r="1223" spans="13:16">
      <c r="M1223"/>
      <c r="N1223"/>
      <c r="O1223"/>
      <c r="P1223"/>
    </row>
    <row r="1224" spans="13:16">
      <c r="M1224"/>
      <c r="N1224"/>
      <c r="O1224"/>
      <c r="P1224"/>
    </row>
    <row r="1225" spans="13:16">
      <c r="M1225"/>
      <c r="N1225"/>
      <c r="O1225"/>
      <c r="P1225"/>
    </row>
    <row r="1226" spans="13:16">
      <c r="M1226"/>
      <c r="N1226"/>
      <c r="O1226"/>
      <c r="P1226"/>
    </row>
    <row r="1227" spans="13:16">
      <c r="M1227"/>
      <c r="N1227"/>
      <c r="O1227"/>
      <c r="P1227"/>
    </row>
    <row r="1228" spans="13:16">
      <c r="M1228"/>
      <c r="N1228"/>
      <c r="O1228"/>
      <c r="P1228"/>
    </row>
    <row r="1229" spans="13:16">
      <c r="M1229"/>
      <c r="N1229"/>
      <c r="O1229"/>
      <c r="P1229"/>
    </row>
    <row r="1230" spans="13:16">
      <c r="M1230"/>
      <c r="N1230"/>
      <c r="O1230"/>
      <c r="P1230"/>
    </row>
    <row r="1231" spans="13:16">
      <c r="M1231"/>
      <c r="N1231"/>
      <c r="O1231"/>
      <c r="P1231"/>
    </row>
    <row r="1232" spans="13:16">
      <c r="M1232"/>
      <c r="N1232"/>
      <c r="O1232"/>
      <c r="P1232"/>
    </row>
    <row r="1233" spans="13:16">
      <c r="M1233"/>
      <c r="N1233"/>
      <c r="O1233"/>
      <c r="P1233"/>
    </row>
    <row r="1234" spans="13:16">
      <c r="M1234"/>
      <c r="N1234"/>
      <c r="O1234"/>
      <c r="P1234"/>
    </row>
    <row r="1235" spans="13:16">
      <c r="M1235"/>
      <c r="N1235"/>
      <c r="O1235"/>
      <c r="P1235"/>
    </row>
    <row r="1236" spans="13:16">
      <c r="M1236"/>
      <c r="N1236"/>
      <c r="O1236"/>
      <c r="P1236"/>
    </row>
    <row r="1237" spans="13:16">
      <c r="M1237"/>
      <c r="N1237"/>
      <c r="O1237"/>
      <c r="P1237"/>
    </row>
    <row r="1238" spans="13:16">
      <c r="M1238"/>
      <c r="N1238"/>
      <c r="O1238"/>
      <c r="P1238"/>
    </row>
    <row r="1239" spans="13:16">
      <c r="M1239"/>
      <c r="N1239"/>
      <c r="O1239"/>
      <c r="P1239"/>
    </row>
    <row r="1240" spans="13:16">
      <c r="M1240"/>
      <c r="N1240"/>
      <c r="O1240"/>
      <c r="P1240"/>
    </row>
    <row r="1241" spans="13:16">
      <c r="M1241"/>
      <c r="N1241"/>
      <c r="O1241"/>
      <c r="P1241"/>
    </row>
    <row r="1242" spans="13:16">
      <c r="M1242"/>
      <c r="N1242"/>
      <c r="O1242"/>
      <c r="P1242"/>
    </row>
    <row r="1243" spans="13:16">
      <c r="M1243"/>
      <c r="N1243"/>
      <c r="O1243"/>
      <c r="P1243"/>
    </row>
    <row r="1244" spans="13:16">
      <c r="M1244"/>
      <c r="N1244"/>
      <c r="O1244"/>
      <c r="P1244"/>
    </row>
    <row r="1245" spans="13:16">
      <c r="M1245"/>
      <c r="N1245"/>
      <c r="O1245"/>
      <c r="P1245"/>
    </row>
    <row r="1246" spans="13:16">
      <c r="M1246"/>
      <c r="N1246"/>
      <c r="O1246"/>
      <c r="P1246"/>
    </row>
    <row r="1247" spans="13:16">
      <c r="M1247"/>
      <c r="N1247"/>
      <c r="O1247"/>
      <c r="P1247"/>
    </row>
    <row r="1248" spans="13:16">
      <c r="M1248"/>
      <c r="N1248"/>
      <c r="O1248"/>
      <c r="P1248"/>
    </row>
    <row r="1249" spans="13:16">
      <c r="M1249"/>
      <c r="N1249"/>
      <c r="O1249"/>
      <c r="P1249"/>
    </row>
    <row r="1250" spans="13:16">
      <c r="M1250"/>
      <c r="N1250"/>
      <c r="O1250"/>
      <c r="P1250"/>
    </row>
    <row r="1251" spans="13:16">
      <c r="M1251"/>
      <c r="N1251"/>
      <c r="O1251"/>
      <c r="P1251"/>
    </row>
    <row r="1252" spans="13:16">
      <c r="M1252"/>
      <c r="N1252"/>
      <c r="O1252"/>
      <c r="P1252"/>
    </row>
    <row r="1253" spans="13:16">
      <c r="M1253"/>
      <c r="N1253"/>
      <c r="O1253"/>
      <c r="P1253"/>
    </row>
    <row r="1254" spans="13:16">
      <c r="M1254"/>
      <c r="N1254"/>
      <c r="O1254"/>
      <c r="P1254"/>
    </row>
    <row r="1255" spans="13:16">
      <c r="M1255"/>
      <c r="N1255"/>
      <c r="O1255"/>
      <c r="P1255"/>
    </row>
    <row r="1256" spans="13:16">
      <c r="M1256"/>
      <c r="N1256"/>
      <c r="O1256"/>
      <c r="P1256"/>
    </row>
    <row r="1257" spans="13:16">
      <c r="M1257"/>
      <c r="N1257"/>
      <c r="O1257"/>
      <c r="P1257"/>
    </row>
    <row r="1258" spans="13:16">
      <c r="M1258"/>
      <c r="N1258"/>
      <c r="O1258"/>
      <c r="P1258"/>
    </row>
    <row r="1259" spans="13:16">
      <c r="M1259"/>
      <c r="N1259"/>
      <c r="O1259"/>
      <c r="P1259"/>
    </row>
    <row r="1260" spans="13:16">
      <c r="M1260"/>
      <c r="N1260"/>
      <c r="O1260"/>
      <c r="P1260"/>
    </row>
    <row r="1261" spans="13:16">
      <c r="M1261"/>
      <c r="N1261"/>
      <c r="O1261"/>
      <c r="P1261"/>
    </row>
    <row r="1262" spans="13:16">
      <c r="M1262"/>
      <c r="N1262"/>
      <c r="O1262"/>
      <c r="P1262"/>
    </row>
    <row r="1263" spans="13:16">
      <c r="M1263"/>
      <c r="N1263"/>
      <c r="O1263"/>
      <c r="P1263"/>
    </row>
    <row r="1264" spans="13:16">
      <c r="M1264"/>
      <c r="N1264"/>
      <c r="O1264"/>
      <c r="P1264"/>
    </row>
    <row r="1265" spans="13:16">
      <c r="M1265"/>
      <c r="N1265"/>
      <c r="O1265"/>
      <c r="P1265"/>
    </row>
    <row r="1266" spans="13:16">
      <c r="M1266"/>
      <c r="N1266"/>
      <c r="O1266"/>
      <c r="P1266"/>
    </row>
    <row r="1267" spans="13:16">
      <c r="M1267"/>
      <c r="N1267"/>
      <c r="O1267"/>
      <c r="P1267"/>
    </row>
    <row r="1268" spans="13:16">
      <c r="M1268"/>
      <c r="N1268"/>
      <c r="O1268"/>
      <c r="P1268"/>
    </row>
    <row r="1269" spans="13:16">
      <c r="M1269"/>
      <c r="N1269"/>
      <c r="O1269"/>
      <c r="P1269"/>
    </row>
    <row r="1270" spans="13:16">
      <c r="M1270"/>
      <c r="N1270"/>
      <c r="O1270"/>
      <c r="P1270"/>
    </row>
    <row r="1271" spans="13:16">
      <c r="M1271"/>
      <c r="N1271"/>
      <c r="O1271"/>
      <c r="P1271"/>
    </row>
    <row r="1272" spans="13:16">
      <c r="M1272"/>
      <c r="N1272"/>
      <c r="O1272"/>
      <c r="P1272"/>
    </row>
    <row r="1273" spans="13:16">
      <c r="M1273"/>
      <c r="N1273"/>
      <c r="O1273"/>
      <c r="P1273"/>
    </row>
    <row r="1274" spans="13:16">
      <c r="M1274"/>
      <c r="N1274"/>
      <c r="O1274"/>
      <c r="P1274"/>
    </row>
    <row r="1275" spans="13:16">
      <c r="M1275"/>
      <c r="N1275"/>
      <c r="O1275"/>
      <c r="P1275"/>
    </row>
    <row r="1276" spans="13:16">
      <c r="M1276"/>
      <c r="N1276"/>
      <c r="O1276"/>
      <c r="P1276"/>
    </row>
    <row r="1277" spans="13:16">
      <c r="M1277"/>
      <c r="N1277"/>
      <c r="O1277"/>
      <c r="P1277"/>
    </row>
    <row r="1278" spans="13:16">
      <c r="M1278"/>
      <c r="N1278"/>
      <c r="O1278"/>
      <c r="P1278"/>
    </row>
    <row r="1279" spans="13:16">
      <c r="M1279"/>
      <c r="N1279"/>
      <c r="O1279"/>
      <c r="P1279"/>
    </row>
    <row r="1280" spans="13:16">
      <c r="M1280"/>
      <c r="N1280"/>
      <c r="O1280"/>
      <c r="P1280"/>
    </row>
    <row r="1281" spans="13:16">
      <c r="M1281"/>
      <c r="N1281"/>
      <c r="O1281"/>
      <c r="P1281"/>
    </row>
    <row r="1282" spans="13:16">
      <c r="M1282"/>
      <c r="N1282"/>
      <c r="O1282"/>
      <c r="P1282"/>
    </row>
    <row r="1283" spans="13:16">
      <c r="M1283"/>
      <c r="N1283"/>
      <c r="O1283"/>
      <c r="P1283"/>
    </row>
    <row r="1284" spans="13:16">
      <c r="M1284"/>
      <c r="N1284"/>
      <c r="O1284"/>
      <c r="P1284"/>
    </row>
    <row r="1285" spans="13:16">
      <c r="M1285"/>
      <c r="N1285"/>
      <c r="O1285"/>
      <c r="P1285"/>
    </row>
    <row r="1286" spans="13:16">
      <c r="M1286"/>
      <c r="N1286"/>
      <c r="O1286"/>
      <c r="P1286"/>
    </row>
    <row r="1287" spans="13:16">
      <c r="M1287"/>
      <c r="N1287"/>
      <c r="O1287"/>
      <c r="P1287"/>
    </row>
    <row r="1288" spans="13:16">
      <c r="M1288"/>
      <c r="N1288"/>
      <c r="O1288"/>
      <c r="P1288"/>
    </row>
    <row r="1289" spans="13:16">
      <c r="M1289"/>
      <c r="N1289"/>
      <c r="O1289"/>
      <c r="P1289"/>
    </row>
    <row r="1290" spans="13:16">
      <c r="M1290"/>
      <c r="N1290"/>
      <c r="O1290"/>
      <c r="P1290"/>
    </row>
    <row r="1291" spans="13:16">
      <c r="M1291"/>
      <c r="N1291"/>
      <c r="O1291"/>
      <c r="P1291"/>
    </row>
    <row r="1292" spans="13:16">
      <c r="M1292"/>
      <c r="N1292"/>
      <c r="O1292"/>
      <c r="P1292"/>
    </row>
    <row r="1293" spans="13:16">
      <c r="M1293"/>
      <c r="N1293"/>
      <c r="O1293"/>
      <c r="P1293"/>
    </row>
    <row r="1294" spans="13:16">
      <c r="M1294"/>
      <c r="N1294"/>
      <c r="O1294"/>
      <c r="P1294"/>
    </row>
    <row r="1295" spans="13:16">
      <c r="M1295"/>
      <c r="N1295"/>
      <c r="O1295"/>
      <c r="P1295"/>
    </row>
    <row r="1296" spans="13:16">
      <c r="M1296"/>
      <c r="N1296"/>
      <c r="O1296"/>
      <c r="P1296"/>
    </row>
    <row r="1297" spans="13:16">
      <c r="M1297"/>
      <c r="N1297"/>
      <c r="O1297"/>
      <c r="P1297"/>
    </row>
    <row r="1298" spans="13:16">
      <c r="M1298"/>
      <c r="N1298"/>
      <c r="O1298"/>
      <c r="P1298"/>
    </row>
    <row r="1299" spans="13:16">
      <c r="M1299"/>
      <c r="N1299"/>
      <c r="O1299"/>
      <c r="P1299"/>
    </row>
    <row r="1300" spans="13:16">
      <c r="M1300"/>
      <c r="N1300"/>
      <c r="O1300"/>
      <c r="P1300"/>
    </row>
    <row r="1301" spans="13:16">
      <c r="M1301"/>
      <c r="N1301"/>
      <c r="O1301"/>
      <c r="P1301"/>
    </row>
    <row r="1302" spans="13:16">
      <c r="M1302"/>
      <c r="N1302"/>
      <c r="O1302"/>
      <c r="P1302"/>
    </row>
    <row r="1303" spans="13:16">
      <c r="M1303"/>
      <c r="N1303"/>
      <c r="O1303"/>
      <c r="P1303"/>
    </row>
    <row r="1304" spans="13:16">
      <c r="M1304"/>
      <c r="N1304"/>
      <c r="O1304"/>
      <c r="P1304"/>
    </row>
    <row r="1305" spans="13:16">
      <c r="M1305"/>
      <c r="N1305"/>
      <c r="O1305"/>
      <c r="P1305"/>
    </row>
    <row r="1306" spans="13:16">
      <c r="M1306"/>
      <c r="N1306"/>
      <c r="O1306"/>
      <c r="P1306"/>
    </row>
    <row r="1307" spans="13:16">
      <c r="M1307"/>
      <c r="N1307"/>
      <c r="O1307"/>
      <c r="P1307"/>
    </row>
    <row r="1308" spans="13:16">
      <c r="M1308"/>
      <c r="N1308"/>
      <c r="O1308"/>
      <c r="P1308"/>
    </row>
    <row r="1309" spans="13:16">
      <c r="M1309"/>
      <c r="N1309"/>
      <c r="O1309"/>
      <c r="P1309"/>
    </row>
    <row r="1310" spans="13:16">
      <c r="M1310"/>
      <c r="N1310"/>
      <c r="O1310"/>
      <c r="P1310"/>
    </row>
    <row r="1311" spans="13:16">
      <c r="M1311"/>
      <c r="N1311"/>
      <c r="O1311"/>
      <c r="P1311"/>
    </row>
    <row r="1312" spans="13:16">
      <c r="M1312"/>
      <c r="N1312"/>
      <c r="O1312"/>
      <c r="P1312"/>
    </row>
    <row r="1313" spans="13:16">
      <c r="M1313"/>
      <c r="N1313"/>
      <c r="O1313"/>
      <c r="P1313"/>
    </row>
    <row r="1314" spans="13:16">
      <c r="M1314"/>
      <c r="N1314"/>
      <c r="O1314"/>
      <c r="P1314"/>
    </row>
    <row r="1315" spans="13:16">
      <c r="M1315"/>
      <c r="N1315"/>
      <c r="O1315"/>
      <c r="P1315"/>
    </row>
    <row r="1316" spans="13:16">
      <c r="M1316"/>
      <c r="N1316"/>
      <c r="O1316"/>
      <c r="P1316"/>
    </row>
    <row r="1317" spans="13:16">
      <c r="M1317"/>
      <c r="N1317"/>
      <c r="O1317"/>
      <c r="P1317"/>
    </row>
    <row r="1318" spans="13:16">
      <c r="M1318"/>
      <c r="N1318"/>
      <c r="O1318"/>
      <c r="P1318"/>
    </row>
    <row r="1319" spans="13:16">
      <c r="M1319"/>
      <c r="N1319"/>
      <c r="O1319"/>
      <c r="P1319"/>
    </row>
    <row r="1320" spans="13:16">
      <c r="M1320"/>
      <c r="N1320"/>
      <c r="O1320"/>
      <c r="P1320"/>
    </row>
    <row r="1321" spans="13:16">
      <c r="M1321"/>
      <c r="N1321"/>
      <c r="O1321"/>
      <c r="P1321"/>
    </row>
    <row r="1322" spans="13:16">
      <c r="M1322"/>
      <c r="N1322"/>
      <c r="O1322"/>
      <c r="P1322"/>
    </row>
    <row r="1323" spans="13:16">
      <c r="M1323"/>
      <c r="N1323"/>
      <c r="O1323"/>
      <c r="P1323"/>
    </row>
    <row r="1324" spans="13:16">
      <c r="M1324"/>
      <c r="N1324"/>
      <c r="O1324"/>
      <c r="P1324"/>
    </row>
    <row r="1325" spans="13:16">
      <c r="M1325"/>
      <c r="N1325"/>
      <c r="O1325"/>
      <c r="P1325"/>
    </row>
    <row r="1326" spans="13:16">
      <c r="M1326"/>
      <c r="N1326"/>
      <c r="O1326"/>
      <c r="P1326"/>
    </row>
    <row r="1327" spans="13:16">
      <c r="M1327"/>
      <c r="N1327"/>
      <c r="O1327"/>
      <c r="P1327"/>
    </row>
    <row r="1328" spans="13:16">
      <c r="M1328"/>
      <c r="N1328"/>
      <c r="O1328"/>
      <c r="P1328"/>
    </row>
    <row r="1329" spans="13:16">
      <c r="M1329"/>
      <c r="N1329"/>
      <c r="O1329"/>
      <c r="P1329"/>
    </row>
    <row r="1330" spans="13:16">
      <c r="M1330"/>
      <c r="N1330"/>
      <c r="O1330"/>
      <c r="P1330"/>
    </row>
    <row r="1331" spans="13:16">
      <c r="M1331"/>
      <c r="N1331"/>
      <c r="O1331"/>
      <c r="P1331"/>
    </row>
    <row r="1332" spans="13:16">
      <c r="M1332"/>
      <c r="N1332"/>
      <c r="O1332"/>
      <c r="P1332"/>
    </row>
    <row r="1333" spans="13:16">
      <c r="M1333"/>
      <c r="N1333"/>
      <c r="O1333"/>
      <c r="P1333"/>
    </row>
    <row r="1334" spans="13:16">
      <c r="M1334"/>
      <c r="N1334"/>
      <c r="O1334"/>
      <c r="P1334"/>
    </row>
    <row r="1335" spans="13:16">
      <c r="M1335"/>
      <c r="N1335"/>
      <c r="O1335"/>
      <c r="P1335"/>
    </row>
    <row r="1336" spans="13:16">
      <c r="M1336"/>
      <c r="N1336"/>
      <c r="O1336"/>
      <c r="P1336"/>
    </row>
    <row r="1337" spans="13:16">
      <c r="M1337"/>
      <c r="N1337"/>
      <c r="O1337"/>
      <c r="P1337"/>
    </row>
    <row r="1338" spans="13:16">
      <c r="M1338"/>
      <c r="N1338"/>
      <c r="O1338"/>
      <c r="P1338"/>
    </row>
    <row r="1339" spans="13:16">
      <c r="M1339"/>
      <c r="N1339"/>
      <c r="O1339"/>
      <c r="P1339"/>
    </row>
    <row r="1340" spans="13:16">
      <c r="M1340"/>
      <c r="N1340"/>
      <c r="O1340"/>
      <c r="P1340"/>
    </row>
    <row r="1341" spans="13:16">
      <c r="M1341"/>
      <c r="N1341"/>
      <c r="O1341"/>
      <c r="P1341"/>
    </row>
    <row r="1342" spans="13:16">
      <c r="M1342"/>
      <c r="N1342"/>
      <c r="O1342"/>
      <c r="P1342"/>
    </row>
    <row r="1343" spans="13:16">
      <c r="M1343"/>
      <c r="N1343"/>
      <c r="O1343"/>
      <c r="P1343"/>
    </row>
    <row r="1344" spans="13:16">
      <c r="M1344"/>
      <c r="N1344"/>
      <c r="O1344"/>
      <c r="P1344"/>
    </row>
    <row r="1345" spans="13:16">
      <c r="M1345"/>
      <c r="N1345"/>
      <c r="O1345"/>
      <c r="P1345"/>
    </row>
    <row r="1346" spans="13:16">
      <c r="M1346"/>
      <c r="N1346"/>
      <c r="O1346"/>
      <c r="P1346"/>
    </row>
    <row r="1347" spans="13:16">
      <c r="M1347"/>
      <c r="N1347"/>
      <c r="O1347"/>
      <c r="P1347"/>
    </row>
    <row r="1348" spans="13:16">
      <c r="M1348"/>
      <c r="N1348"/>
      <c r="O1348"/>
      <c r="P1348"/>
    </row>
    <row r="1349" spans="13:16">
      <c r="M1349"/>
      <c r="N1349"/>
      <c r="O1349"/>
      <c r="P1349"/>
    </row>
    <row r="1350" spans="13:16">
      <c r="M1350"/>
      <c r="N1350"/>
      <c r="O1350"/>
      <c r="P1350"/>
    </row>
    <row r="1351" spans="13:16">
      <c r="M1351"/>
      <c r="N1351"/>
      <c r="O1351"/>
      <c r="P1351"/>
    </row>
    <row r="1352" spans="13:16">
      <c r="M1352"/>
      <c r="N1352"/>
      <c r="O1352"/>
      <c r="P1352"/>
    </row>
    <row r="1353" spans="13:16">
      <c r="M1353"/>
      <c r="N1353"/>
      <c r="O1353"/>
      <c r="P1353"/>
    </row>
    <row r="1354" spans="13:16">
      <c r="M1354"/>
      <c r="N1354"/>
      <c r="O1354"/>
      <c r="P1354"/>
    </row>
    <row r="1355" spans="13:16">
      <c r="M1355"/>
      <c r="N1355"/>
      <c r="O1355"/>
      <c r="P1355"/>
    </row>
    <row r="1356" spans="13:16">
      <c r="M1356"/>
      <c r="N1356"/>
      <c r="O1356"/>
      <c r="P1356"/>
    </row>
    <row r="1357" spans="13:16">
      <c r="M1357"/>
      <c r="N1357"/>
      <c r="O1357"/>
      <c r="P1357"/>
    </row>
    <row r="1358" spans="13:16">
      <c r="M1358"/>
      <c r="N1358"/>
      <c r="O1358"/>
      <c r="P1358"/>
    </row>
    <row r="1359" spans="13:16">
      <c r="M1359"/>
      <c r="N1359"/>
      <c r="O1359"/>
      <c r="P1359"/>
    </row>
    <row r="1360" spans="13:16">
      <c r="M1360"/>
      <c r="N1360"/>
      <c r="O1360"/>
      <c r="P1360"/>
    </row>
    <row r="1361" spans="13:16">
      <c r="M1361"/>
      <c r="N1361"/>
      <c r="O1361"/>
      <c r="P1361"/>
    </row>
    <row r="1362" spans="13:16">
      <c r="M1362"/>
      <c r="N1362"/>
      <c r="O1362"/>
      <c r="P1362"/>
    </row>
    <row r="1363" spans="13:16">
      <c r="M1363"/>
      <c r="N1363"/>
      <c r="O1363"/>
      <c r="P1363"/>
    </row>
    <row r="1364" spans="13:16">
      <c r="M1364"/>
      <c r="N1364"/>
      <c r="O1364"/>
      <c r="P1364"/>
    </row>
    <row r="1365" spans="13:16">
      <c r="M1365"/>
      <c r="N1365"/>
      <c r="O1365"/>
      <c r="P1365"/>
    </row>
    <row r="1366" spans="13:16">
      <c r="M1366"/>
      <c r="N1366"/>
      <c r="O1366"/>
      <c r="P1366"/>
    </row>
    <row r="1367" spans="13:16">
      <c r="M1367"/>
      <c r="N1367"/>
      <c r="O1367"/>
      <c r="P1367"/>
    </row>
    <row r="1368" spans="13:16">
      <c r="M1368"/>
      <c r="N1368"/>
      <c r="O1368"/>
      <c r="P1368"/>
    </row>
    <row r="1369" spans="13:16">
      <c r="M1369"/>
      <c r="N1369"/>
      <c r="O1369"/>
      <c r="P1369"/>
    </row>
    <row r="1370" spans="13:16">
      <c r="M1370"/>
      <c r="N1370"/>
      <c r="O1370"/>
      <c r="P1370"/>
    </row>
    <row r="1371" spans="13:16">
      <c r="M1371"/>
      <c r="N1371"/>
      <c r="O1371"/>
      <c r="P1371"/>
    </row>
    <row r="1372" spans="13:16">
      <c r="M1372"/>
      <c r="N1372"/>
      <c r="O1372"/>
      <c r="P1372"/>
    </row>
    <row r="1373" spans="13:16">
      <c r="M1373"/>
      <c r="N1373"/>
      <c r="O1373"/>
      <c r="P1373"/>
    </row>
    <row r="1374" spans="13:16">
      <c r="M1374"/>
      <c r="N1374"/>
      <c r="O1374"/>
      <c r="P1374"/>
    </row>
    <row r="1375" spans="13:16">
      <c r="M1375"/>
      <c r="N1375"/>
      <c r="O1375"/>
      <c r="P1375"/>
    </row>
    <row r="1376" spans="13:16">
      <c r="M1376"/>
      <c r="N1376"/>
      <c r="O1376"/>
      <c r="P1376"/>
    </row>
    <row r="1377" spans="13:16">
      <c r="M1377"/>
      <c r="N1377"/>
      <c r="O1377"/>
      <c r="P1377"/>
    </row>
    <row r="1378" spans="13:16">
      <c r="M1378"/>
      <c r="N1378"/>
      <c r="O1378"/>
      <c r="P1378"/>
    </row>
    <row r="1379" spans="13:16">
      <c r="M1379"/>
      <c r="N1379"/>
      <c r="O1379"/>
      <c r="P1379"/>
    </row>
    <row r="1380" spans="13:16">
      <c r="M1380"/>
      <c r="N1380"/>
      <c r="O1380"/>
      <c r="P1380"/>
    </row>
    <row r="1381" spans="13:16">
      <c r="M1381"/>
      <c r="N1381"/>
      <c r="O1381"/>
      <c r="P1381"/>
    </row>
    <row r="1382" spans="13:16">
      <c r="M1382"/>
      <c r="N1382"/>
      <c r="O1382"/>
      <c r="P1382"/>
    </row>
    <row r="1383" spans="13:16">
      <c r="M1383"/>
      <c r="N1383"/>
      <c r="O1383"/>
      <c r="P1383"/>
    </row>
    <row r="1384" spans="13:16">
      <c r="M1384"/>
      <c r="N1384"/>
      <c r="O1384"/>
      <c r="P1384"/>
    </row>
    <row r="1385" spans="13:16">
      <c r="M1385"/>
      <c r="N1385"/>
      <c r="O1385"/>
      <c r="P1385"/>
    </row>
    <row r="1386" spans="13:16">
      <c r="M1386"/>
      <c r="N1386"/>
      <c r="O1386"/>
      <c r="P1386"/>
    </row>
    <row r="1387" spans="13:16">
      <c r="M1387"/>
      <c r="N1387"/>
      <c r="O1387"/>
      <c r="P1387"/>
    </row>
    <row r="1388" spans="13:16">
      <c r="M1388"/>
      <c r="N1388"/>
      <c r="O1388"/>
      <c r="P1388"/>
    </row>
    <row r="1389" spans="13:16">
      <c r="M1389"/>
      <c r="N1389"/>
      <c r="O1389"/>
      <c r="P1389"/>
    </row>
    <row r="1390" spans="13:16">
      <c r="M1390"/>
      <c r="N1390"/>
      <c r="O1390"/>
      <c r="P1390"/>
    </row>
    <row r="1391" spans="13:16">
      <c r="M1391"/>
      <c r="N1391"/>
      <c r="O1391"/>
      <c r="P1391"/>
    </row>
    <row r="1392" spans="13:16">
      <c r="M1392"/>
      <c r="N1392"/>
      <c r="O1392"/>
      <c r="P1392"/>
    </row>
    <row r="1393" spans="13:16">
      <c r="M1393"/>
      <c r="N1393"/>
      <c r="O1393"/>
      <c r="P1393"/>
    </row>
    <row r="1394" spans="13:16">
      <c r="M1394"/>
      <c r="N1394"/>
      <c r="O1394"/>
      <c r="P1394"/>
    </row>
    <row r="1395" spans="13:16">
      <c r="M1395"/>
      <c r="N1395"/>
      <c r="O1395"/>
      <c r="P1395"/>
    </row>
    <row r="1396" spans="13:16">
      <c r="M1396"/>
      <c r="N1396"/>
      <c r="O1396"/>
      <c r="P1396"/>
    </row>
    <row r="1397" spans="13:16">
      <c r="M1397"/>
      <c r="N1397"/>
      <c r="O1397"/>
      <c r="P1397"/>
    </row>
    <row r="1398" spans="13:16">
      <c r="M1398"/>
      <c r="N1398"/>
      <c r="O1398"/>
      <c r="P1398"/>
    </row>
    <row r="1399" spans="13:16">
      <c r="M1399"/>
      <c r="N1399"/>
      <c r="O1399"/>
      <c r="P1399"/>
    </row>
    <row r="1400" spans="13:16">
      <c r="M1400"/>
      <c r="N1400"/>
      <c r="O1400"/>
      <c r="P1400"/>
    </row>
    <row r="1401" spans="13:16">
      <c r="M1401"/>
      <c r="N1401"/>
      <c r="O1401"/>
      <c r="P1401"/>
    </row>
    <row r="1402" spans="13:16">
      <c r="M1402"/>
      <c r="N1402"/>
      <c r="O1402"/>
      <c r="P1402"/>
    </row>
    <row r="1403" spans="13:16">
      <c r="M1403"/>
      <c r="N1403"/>
      <c r="O1403"/>
      <c r="P1403"/>
    </row>
    <row r="1404" spans="13:16">
      <c r="M1404"/>
      <c r="N1404"/>
      <c r="O1404"/>
      <c r="P1404"/>
    </row>
    <row r="1405" spans="13:16">
      <c r="M1405"/>
      <c r="N1405"/>
      <c r="O1405"/>
      <c r="P1405"/>
    </row>
    <row r="1406" spans="13:16">
      <c r="M1406"/>
      <c r="N1406"/>
      <c r="O1406"/>
      <c r="P1406"/>
    </row>
    <row r="1407" spans="13:16">
      <c r="M1407"/>
      <c r="N1407"/>
      <c r="O1407"/>
      <c r="P1407"/>
    </row>
    <row r="1408" spans="13:16">
      <c r="M1408"/>
      <c r="N1408"/>
      <c r="O1408"/>
      <c r="P1408"/>
    </row>
    <row r="1409" spans="13:16">
      <c r="M1409"/>
      <c r="N1409"/>
      <c r="O1409"/>
      <c r="P1409"/>
    </row>
    <row r="1410" spans="13:16">
      <c r="M1410"/>
      <c r="N1410"/>
      <c r="O1410"/>
      <c r="P1410"/>
    </row>
    <row r="1411" spans="13:16">
      <c r="M1411"/>
      <c r="N1411"/>
      <c r="O1411"/>
      <c r="P1411"/>
    </row>
    <row r="1412" spans="13:16">
      <c r="M1412"/>
      <c r="N1412"/>
      <c r="O1412"/>
      <c r="P1412"/>
    </row>
    <row r="1413" spans="13:16">
      <c r="M1413"/>
      <c r="N1413"/>
      <c r="O1413"/>
      <c r="P1413"/>
    </row>
    <row r="1414" spans="13:16">
      <c r="M1414"/>
      <c r="N1414"/>
      <c r="O1414"/>
      <c r="P1414"/>
    </row>
    <row r="1415" spans="13:16">
      <c r="M1415"/>
      <c r="N1415"/>
      <c r="O1415"/>
      <c r="P1415"/>
    </row>
    <row r="1416" spans="13:16">
      <c r="M1416"/>
      <c r="N1416"/>
      <c r="O1416"/>
      <c r="P1416"/>
    </row>
    <row r="1417" spans="13:16">
      <c r="M1417"/>
      <c r="N1417"/>
      <c r="O1417"/>
      <c r="P1417"/>
    </row>
    <row r="1418" spans="13:16">
      <c r="M1418"/>
      <c r="N1418"/>
      <c r="O1418"/>
      <c r="P1418"/>
    </row>
    <row r="1419" spans="13:16">
      <c r="M1419"/>
      <c r="N1419"/>
      <c r="O1419"/>
      <c r="P1419"/>
    </row>
    <row r="1420" spans="13:16">
      <c r="M1420"/>
      <c r="N1420"/>
      <c r="O1420"/>
      <c r="P1420"/>
    </row>
    <row r="1421" spans="13:16">
      <c r="M1421"/>
      <c r="N1421"/>
      <c r="O1421"/>
      <c r="P1421"/>
    </row>
    <row r="1422" spans="13:16">
      <c r="M1422"/>
      <c r="N1422"/>
      <c r="O1422"/>
      <c r="P1422"/>
    </row>
    <row r="1423" spans="13:16">
      <c r="M1423"/>
      <c r="N1423"/>
      <c r="O1423"/>
      <c r="P1423"/>
    </row>
    <row r="1424" spans="13:16">
      <c r="M1424"/>
      <c r="N1424"/>
      <c r="O1424"/>
      <c r="P1424"/>
    </row>
    <row r="1425" spans="13:16">
      <c r="M1425"/>
      <c r="N1425"/>
      <c r="O1425"/>
      <c r="P1425"/>
    </row>
    <row r="1426" spans="13:16">
      <c r="M1426"/>
      <c r="N1426"/>
      <c r="O1426"/>
      <c r="P1426"/>
    </row>
    <row r="1427" spans="13:16">
      <c r="M1427"/>
      <c r="N1427"/>
      <c r="O1427"/>
      <c r="P1427"/>
    </row>
    <row r="1428" spans="13:16">
      <c r="M1428"/>
      <c r="N1428"/>
      <c r="O1428"/>
      <c r="P1428"/>
    </row>
    <row r="1429" spans="13:16">
      <c r="M1429"/>
      <c r="N1429"/>
      <c r="O1429"/>
      <c r="P1429"/>
    </row>
    <row r="1430" spans="13:16">
      <c r="M1430"/>
      <c r="N1430"/>
      <c r="O1430"/>
      <c r="P1430"/>
    </row>
    <row r="1431" spans="13:16">
      <c r="M1431"/>
      <c r="N1431"/>
      <c r="O1431"/>
      <c r="P1431"/>
    </row>
    <row r="1432" spans="13:16">
      <c r="M1432"/>
      <c r="N1432"/>
      <c r="O1432"/>
      <c r="P1432"/>
    </row>
    <row r="1433" spans="13:16">
      <c r="M1433"/>
      <c r="N1433"/>
      <c r="O1433"/>
      <c r="P1433"/>
    </row>
    <row r="1434" spans="13:16">
      <c r="M1434"/>
      <c r="N1434"/>
      <c r="O1434"/>
      <c r="P1434"/>
    </row>
    <row r="1435" spans="13:16">
      <c r="M1435"/>
      <c r="N1435"/>
      <c r="O1435"/>
      <c r="P1435"/>
    </row>
    <row r="1436" spans="13:16">
      <c r="M1436"/>
      <c r="N1436"/>
      <c r="O1436"/>
      <c r="P1436"/>
    </row>
    <row r="1437" spans="13:16">
      <c r="M1437"/>
      <c r="N1437"/>
      <c r="O1437"/>
      <c r="P1437"/>
    </row>
    <row r="1438" spans="13:16">
      <c r="M1438"/>
      <c r="N1438"/>
      <c r="O1438"/>
      <c r="P1438"/>
    </row>
    <row r="1439" spans="13:16">
      <c r="M1439"/>
      <c r="N1439"/>
      <c r="O1439"/>
      <c r="P1439"/>
    </row>
    <row r="1440" spans="13:16">
      <c r="M1440"/>
      <c r="N1440"/>
      <c r="O1440"/>
      <c r="P1440"/>
    </row>
    <row r="1441" spans="13:16">
      <c r="M1441"/>
      <c r="N1441"/>
      <c r="O1441"/>
      <c r="P1441"/>
    </row>
    <row r="1442" spans="13:16">
      <c r="M1442"/>
      <c r="N1442"/>
      <c r="O1442"/>
      <c r="P1442"/>
    </row>
    <row r="1443" spans="13:16">
      <c r="M1443"/>
      <c r="N1443"/>
      <c r="O1443"/>
      <c r="P1443"/>
    </row>
    <row r="1444" spans="13:16">
      <c r="M1444"/>
      <c r="N1444"/>
      <c r="O1444"/>
      <c r="P1444"/>
    </row>
    <row r="1445" spans="13:16">
      <c r="M1445"/>
      <c r="N1445"/>
      <c r="O1445"/>
      <c r="P1445"/>
    </row>
    <row r="1446" spans="13:16">
      <c r="M1446"/>
      <c r="N1446"/>
      <c r="O1446"/>
      <c r="P1446"/>
    </row>
    <row r="1447" spans="13:16">
      <c r="M1447"/>
      <c r="N1447"/>
      <c r="O1447"/>
      <c r="P1447"/>
    </row>
    <row r="1448" spans="13:16">
      <c r="M1448"/>
      <c r="N1448"/>
      <c r="O1448"/>
      <c r="P1448"/>
    </row>
    <row r="1449" spans="13:16">
      <c r="M1449"/>
      <c r="N1449"/>
      <c r="O1449"/>
      <c r="P1449"/>
    </row>
    <row r="1450" spans="13:16">
      <c r="M1450"/>
      <c r="N1450"/>
      <c r="O1450"/>
      <c r="P1450"/>
    </row>
    <row r="1451" spans="13:16">
      <c r="M1451"/>
      <c r="N1451"/>
      <c r="O1451"/>
      <c r="P1451"/>
    </row>
    <row r="1452" spans="13:16">
      <c r="M1452"/>
      <c r="N1452"/>
      <c r="O1452"/>
      <c r="P1452"/>
    </row>
    <row r="1453" spans="13:16">
      <c r="M1453"/>
      <c r="N1453"/>
      <c r="O1453"/>
      <c r="P1453"/>
    </row>
    <row r="1454" spans="13:16">
      <c r="M1454"/>
      <c r="N1454"/>
      <c r="O1454"/>
      <c r="P1454"/>
    </row>
    <row r="1455" spans="13:16">
      <c r="M1455"/>
      <c r="N1455"/>
      <c r="O1455"/>
      <c r="P1455"/>
    </row>
    <row r="1456" spans="13:16">
      <c r="M1456"/>
      <c r="N1456"/>
      <c r="O1456"/>
      <c r="P1456"/>
    </row>
    <row r="1457" spans="13:16">
      <c r="M1457"/>
      <c r="N1457"/>
      <c r="O1457"/>
      <c r="P1457"/>
    </row>
    <row r="1458" spans="13:16">
      <c r="M1458"/>
      <c r="N1458"/>
      <c r="O1458"/>
      <c r="P1458"/>
    </row>
    <row r="1459" spans="13:16">
      <c r="M1459"/>
      <c r="N1459"/>
      <c r="O1459"/>
      <c r="P1459"/>
    </row>
    <row r="1460" spans="13:16">
      <c r="M1460"/>
      <c r="N1460"/>
      <c r="O1460"/>
      <c r="P1460"/>
    </row>
    <row r="1461" spans="13:16">
      <c r="M1461"/>
      <c r="N1461"/>
      <c r="O1461"/>
      <c r="P1461"/>
    </row>
    <row r="1462" spans="13:16">
      <c r="M1462"/>
      <c r="N1462"/>
      <c r="O1462"/>
      <c r="P1462"/>
    </row>
    <row r="1463" spans="13:16">
      <c r="M1463"/>
      <c r="N1463"/>
      <c r="O1463"/>
      <c r="P1463"/>
    </row>
    <row r="1464" spans="13:16">
      <c r="M1464"/>
      <c r="N1464"/>
      <c r="O1464"/>
      <c r="P1464"/>
    </row>
    <row r="1465" spans="13:16">
      <c r="M1465"/>
      <c r="N1465"/>
      <c r="O1465"/>
      <c r="P1465"/>
    </row>
    <row r="1466" spans="13:16">
      <c r="M1466"/>
      <c r="N1466"/>
      <c r="O1466"/>
      <c r="P1466"/>
    </row>
    <row r="1467" spans="13:16">
      <c r="M1467"/>
      <c r="N1467"/>
      <c r="O1467"/>
      <c r="P1467"/>
    </row>
    <row r="1468" spans="13:16">
      <c r="M1468"/>
      <c r="N1468"/>
      <c r="O1468"/>
      <c r="P1468"/>
    </row>
    <row r="1469" spans="13:16">
      <c r="M1469"/>
      <c r="N1469"/>
      <c r="O1469"/>
      <c r="P1469"/>
    </row>
    <row r="1470" spans="13:16">
      <c r="M1470"/>
      <c r="N1470"/>
      <c r="O1470"/>
      <c r="P1470"/>
    </row>
    <row r="1471" spans="13:16">
      <c r="M1471"/>
      <c r="N1471"/>
      <c r="O1471"/>
      <c r="P1471"/>
    </row>
    <row r="1472" spans="13:16">
      <c r="M1472"/>
      <c r="N1472"/>
      <c r="O1472"/>
      <c r="P1472"/>
    </row>
    <row r="1473" spans="13:16">
      <c r="M1473"/>
      <c r="N1473"/>
      <c r="O1473"/>
      <c r="P1473"/>
    </row>
    <row r="1474" spans="13:16">
      <c r="M1474"/>
      <c r="N1474"/>
      <c r="O1474"/>
      <c r="P1474"/>
    </row>
    <row r="1475" spans="13:16">
      <c r="M1475"/>
      <c r="N1475"/>
      <c r="O1475"/>
      <c r="P1475"/>
    </row>
    <row r="1476" spans="13:16">
      <c r="M1476"/>
      <c r="N1476"/>
      <c r="O1476"/>
      <c r="P1476"/>
    </row>
    <row r="1477" spans="13:16">
      <c r="M1477"/>
      <c r="N1477"/>
      <c r="O1477"/>
      <c r="P1477"/>
    </row>
    <row r="1478" spans="13:16">
      <c r="M1478"/>
      <c r="N1478"/>
      <c r="O1478"/>
      <c r="P1478"/>
    </row>
    <row r="1479" spans="13:16">
      <c r="M1479"/>
      <c r="N1479"/>
      <c r="O1479"/>
      <c r="P1479"/>
    </row>
    <row r="1480" spans="13:16">
      <c r="M1480"/>
      <c r="N1480"/>
      <c r="O1480"/>
      <c r="P1480"/>
    </row>
    <row r="1481" spans="13:16">
      <c r="M1481"/>
      <c r="N1481"/>
      <c r="O1481"/>
      <c r="P1481"/>
    </row>
    <row r="1482" spans="13:16">
      <c r="M1482"/>
      <c r="N1482"/>
      <c r="O1482"/>
      <c r="P1482"/>
    </row>
    <row r="1483" spans="13:16">
      <c r="M1483"/>
      <c r="N1483"/>
      <c r="O1483"/>
      <c r="P1483"/>
    </row>
    <row r="1484" spans="13:16">
      <c r="M1484"/>
      <c r="N1484"/>
      <c r="O1484"/>
      <c r="P1484"/>
    </row>
    <row r="1485" spans="13:16">
      <c r="M1485"/>
      <c r="N1485"/>
      <c r="O1485"/>
      <c r="P1485"/>
    </row>
    <row r="1486" spans="13:16">
      <c r="M1486"/>
      <c r="N1486"/>
      <c r="O1486"/>
      <c r="P1486"/>
    </row>
    <row r="1487" spans="13:16">
      <c r="M1487"/>
      <c r="N1487"/>
      <c r="O1487"/>
      <c r="P1487"/>
    </row>
    <row r="1488" spans="13:16">
      <c r="M1488"/>
      <c r="N1488"/>
      <c r="O1488"/>
      <c r="P1488"/>
    </row>
    <row r="1489" spans="13:16">
      <c r="M1489"/>
      <c r="N1489"/>
      <c r="O1489"/>
      <c r="P1489"/>
    </row>
    <row r="1490" spans="13:16">
      <c r="M1490"/>
      <c r="N1490"/>
      <c r="O1490"/>
      <c r="P1490"/>
    </row>
    <row r="1491" spans="13:16">
      <c r="M1491"/>
      <c r="N1491"/>
      <c r="O1491"/>
      <c r="P1491"/>
    </row>
    <row r="1492" spans="13:16">
      <c r="M1492"/>
      <c r="N1492"/>
      <c r="O1492"/>
      <c r="P1492"/>
    </row>
    <row r="1493" spans="13:16">
      <c r="M1493"/>
      <c r="N1493"/>
      <c r="O1493"/>
      <c r="P1493"/>
    </row>
    <row r="1494" spans="13:16">
      <c r="M1494"/>
      <c r="N1494"/>
      <c r="O1494"/>
      <c r="P1494"/>
    </row>
    <row r="1495" spans="13:16">
      <c r="M1495"/>
      <c r="N1495"/>
      <c r="O1495"/>
      <c r="P1495"/>
    </row>
    <row r="1496" spans="13:16">
      <c r="M1496"/>
      <c r="N1496"/>
      <c r="O1496"/>
      <c r="P1496"/>
    </row>
    <row r="1497" spans="13:16">
      <c r="M1497"/>
      <c r="N1497"/>
      <c r="O1497"/>
      <c r="P1497"/>
    </row>
    <row r="1498" spans="13:16">
      <c r="M1498"/>
      <c r="N1498"/>
      <c r="O1498"/>
      <c r="P1498"/>
    </row>
    <row r="1499" spans="13:16">
      <c r="M1499"/>
      <c r="N1499"/>
      <c r="O1499"/>
      <c r="P1499"/>
    </row>
    <row r="1500" spans="13:16">
      <c r="M1500"/>
      <c r="N1500"/>
      <c r="O1500"/>
      <c r="P1500"/>
    </row>
    <row r="1501" spans="13:16">
      <c r="M1501"/>
      <c r="N1501"/>
      <c r="O1501"/>
      <c r="P1501"/>
    </row>
    <row r="1502" spans="13:16">
      <c r="M1502"/>
      <c r="N1502"/>
      <c r="O1502"/>
      <c r="P1502"/>
    </row>
    <row r="1503" spans="13:16">
      <c r="M1503"/>
      <c r="N1503"/>
      <c r="O1503"/>
      <c r="P1503"/>
    </row>
    <row r="1504" spans="13:16">
      <c r="M1504"/>
      <c r="N1504"/>
      <c r="O1504"/>
      <c r="P1504"/>
    </row>
    <row r="1505" spans="13:16">
      <c r="M1505"/>
      <c r="N1505"/>
      <c r="O1505"/>
      <c r="P1505"/>
    </row>
    <row r="1506" spans="13:16">
      <c r="M1506"/>
      <c r="N1506"/>
      <c r="O1506"/>
      <c r="P1506"/>
    </row>
    <row r="1507" spans="13:16">
      <c r="M1507"/>
      <c r="N1507"/>
      <c r="O1507"/>
      <c r="P1507"/>
    </row>
    <row r="1508" spans="13:16">
      <c r="M1508"/>
      <c r="N1508"/>
      <c r="O1508"/>
      <c r="P1508"/>
    </row>
    <row r="1509" spans="13:16">
      <c r="M1509"/>
      <c r="N1509"/>
      <c r="O1509"/>
      <c r="P1509"/>
    </row>
    <row r="1510" spans="13:16">
      <c r="M1510"/>
      <c r="N1510"/>
      <c r="O1510"/>
      <c r="P1510"/>
    </row>
    <row r="1511" spans="13:16">
      <c r="M1511"/>
      <c r="N1511"/>
      <c r="O1511"/>
      <c r="P1511"/>
    </row>
    <row r="1512" spans="13:16">
      <c r="M1512"/>
      <c r="N1512"/>
      <c r="O1512"/>
      <c r="P1512"/>
    </row>
    <row r="1513" spans="13:16">
      <c r="M1513"/>
      <c r="N1513"/>
      <c r="O1513"/>
      <c r="P1513"/>
    </row>
    <row r="1514" spans="13:16">
      <c r="M1514"/>
      <c r="N1514"/>
      <c r="O1514"/>
      <c r="P1514"/>
    </row>
    <row r="1515" spans="13:16">
      <c r="M1515"/>
      <c r="N1515"/>
      <c r="O1515"/>
      <c r="P1515"/>
    </row>
    <row r="1516" spans="13:16">
      <c r="M1516"/>
      <c r="N1516"/>
      <c r="O1516"/>
      <c r="P1516"/>
    </row>
    <row r="1517" spans="13:16">
      <c r="M1517"/>
      <c r="N1517"/>
      <c r="O1517"/>
      <c r="P1517"/>
    </row>
    <row r="1518" spans="13:16">
      <c r="M1518"/>
      <c r="N1518"/>
      <c r="O1518"/>
      <c r="P1518"/>
    </row>
    <row r="1519" spans="13:16">
      <c r="M1519"/>
      <c r="N1519"/>
      <c r="O1519"/>
      <c r="P1519"/>
    </row>
    <row r="1520" spans="13:16">
      <c r="M1520"/>
      <c r="N1520"/>
      <c r="O1520"/>
      <c r="P1520"/>
    </row>
    <row r="1521" spans="13:16">
      <c r="M1521"/>
      <c r="N1521"/>
      <c r="O1521"/>
      <c r="P1521"/>
    </row>
    <row r="1522" spans="13:16">
      <c r="M1522"/>
      <c r="N1522"/>
      <c r="O1522"/>
      <c r="P1522"/>
    </row>
    <row r="1523" spans="13:16">
      <c r="M1523"/>
      <c r="N1523"/>
      <c r="O1523"/>
      <c r="P1523"/>
    </row>
    <row r="1524" spans="13:16">
      <c r="M1524"/>
      <c r="N1524"/>
      <c r="O1524"/>
      <c r="P1524"/>
    </row>
    <row r="1525" spans="13:16">
      <c r="M1525"/>
      <c r="N1525"/>
      <c r="O1525"/>
      <c r="P1525"/>
    </row>
    <row r="1526" spans="13:16">
      <c r="M1526"/>
      <c r="N1526"/>
      <c r="O1526"/>
      <c r="P1526"/>
    </row>
    <row r="1527" spans="13:16">
      <c r="M1527"/>
      <c r="N1527"/>
      <c r="O1527"/>
      <c r="P1527"/>
    </row>
    <row r="1528" spans="13:16">
      <c r="M1528"/>
      <c r="N1528"/>
      <c r="O1528"/>
      <c r="P1528"/>
    </row>
    <row r="1529" spans="13:16">
      <c r="M1529"/>
      <c r="N1529"/>
      <c r="O1529"/>
      <c r="P1529"/>
    </row>
    <row r="1530" spans="13:16">
      <c r="M1530"/>
      <c r="N1530"/>
      <c r="O1530"/>
      <c r="P1530"/>
    </row>
    <row r="1531" spans="13:16">
      <c r="M1531"/>
      <c r="N1531"/>
      <c r="O1531"/>
      <c r="P1531"/>
    </row>
    <row r="1532" spans="13:16">
      <c r="M1532"/>
      <c r="N1532"/>
      <c r="O1532"/>
      <c r="P1532"/>
    </row>
    <row r="1533" spans="13:16">
      <c r="M1533"/>
      <c r="N1533"/>
      <c r="O1533"/>
      <c r="P1533"/>
    </row>
    <row r="1534" spans="13:16">
      <c r="M1534"/>
      <c r="N1534"/>
      <c r="O1534"/>
      <c r="P1534"/>
    </row>
    <row r="1535" spans="13:16">
      <c r="M1535"/>
      <c r="N1535"/>
      <c r="O1535"/>
      <c r="P1535"/>
    </row>
    <row r="1536" spans="13:16">
      <c r="M1536"/>
      <c r="N1536"/>
      <c r="O1536"/>
      <c r="P1536"/>
    </row>
    <row r="1537" spans="13:16">
      <c r="M1537"/>
      <c r="N1537"/>
      <c r="O1537"/>
      <c r="P1537"/>
    </row>
    <row r="1538" spans="13:16">
      <c r="M1538"/>
      <c r="N1538"/>
      <c r="O1538"/>
      <c r="P1538"/>
    </row>
    <row r="1539" spans="13:16">
      <c r="M1539"/>
      <c r="N1539"/>
      <c r="O1539"/>
      <c r="P1539"/>
    </row>
    <row r="1540" spans="13:16">
      <c r="M1540"/>
      <c r="N1540"/>
      <c r="O1540"/>
      <c r="P1540"/>
    </row>
    <row r="1541" spans="13:16">
      <c r="M1541"/>
      <c r="N1541"/>
      <c r="O1541"/>
      <c r="P1541"/>
    </row>
    <row r="1542" spans="13:16">
      <c r="M1542"/>
      <c r="N1542"/>
      <c r="O1542"/>
      <c r="P1542"/>
    </row>
    <row r="1543" spans="13:16">
      <c r="M1543"/>
      <c r="N1543"/>
      <c r="O1543"/>
      <c r="P1543"/>
    </row>
    <row r="1544" spans="13:16">
      <c r="M1544"/>
      <c r="N1544"/>
      <c r="O1544"/>
      <c r="P1544"/>
    </row>
    <row r="1545" spans="13:16">
      <c r="M1545"/>
      <c r="N1545"/>
      <c r="O1545"/>
      <c r="P1545"/>
    </row>
    <row r="1546" spans="13:16">
      <c r="M1546"/>
      <c r="N1546"/>
      <c r="O1546"/>
      <c r="P1546"/>
    </row>
    <row r="1547" spans="13:16">
      <c r="M1547"/>
      <c r="N1547"/>
      <c r="O1547"/>
      <c r="P1547"/>
    </row>
    <row r="1548" spans="13:16">
      <c r="M1548"/>
      <c r="N1548"/>
      <c r="O1548"/>
      <c r="P1548"/>
    </row>
    <row r="1549" spans="13:16">
      <c r="M1549"/>
      <c r="N1549"/>
      <c r="O1549"/>
      <c r="P1549"/>
    </row>
    <row r="1550" spans="13:16">
      <c r="M1550"/>
      <c r="N1550"/>
      <c r="O1550"/>
      <c r="P1550"/>
    </row>
    <row r="1551" spans="13:16">
      <c r="M1551"/>
      <c r="N1551"/>
      <c r="O1551"/>
      <c r="P1551"/>
    </row>
    <row r="1552" spans="13:16">
      <c r="M1552"/>
      <c r="N1552"/>
      <c r="O1552"/>
      <c r="P1552"/>
    </row>
    <row r="1553" spans="13:16">
      <c r="M1553"/>
      <c r="N1553"/>
      <c r="O1553"/>
      <c r="P1553"/>
    </row>
    <row r="1554" spans="13:16">
      <c r="M1554"/>
      <c r="N1554"/>
      <c r="O1554"/>
      <c r="P1554"/>
    </row>
    <row r="1555" spans="13:16">
      <c r="M1555"/>
      <c r="N1555"/>
      <c r="O1555"/>
      <c r="P1555"/>
    </row>
    <row r="1556" spans="13:16">
      <c r="M1556"/>
      <c r="N1556"/>
      <c r="O1556"/>
      <c r="P1556"/>
    </row>
    <row r="1557" spans="13:16">
      <c r="M1557"/>
      <c r="N1557"/>
      <c r="O1557"/>
      <c r="P1557"/>
    </row>
    <row r="1558" spans="13:16">
      <c r="M1558"/>
      <c r="N1558"/>
      <c r="O1558"/>
      <c r="P1558"/>
    </row>
    <row r="1559" spans="13:16">
      <c r="M1559"/>
      <c r="N1559"/>
      <c r="O1559"/>
      <c r="P1559"/>
    </row>
    <row r="1560" spans="13:16">
      <c r="M1560"/>
      <c r="N1560"/>
      <c r="O1560"/>
      <c r="P1560"/>
    </row>
    <row r="1561" spans="13:16">
      <c r="M1561"/>
      <c r="N1561"/>
      <c r="O1561"/>
      <c r="P1561"/>
    </row>
    <row r="1562" spans="13:16">
      <c r="M1562"/>
      <c r="N1562"/>
      <c r="O1562"/>
      <c r="P1562"/>
    </row>
    <row r="1563" spans="13:16">
      <c r="M1563"/>
      <c r="N1563"/>
      <c r="O1563"/>
      <c r="P1563"/>
    </row>
    <row r="1564" spans="13:16">
      <c r="M1564"/>
      <c r="N1564"/>
      <c r="O1564"/>
      <c r="P1564"/>
    </row>
    <row r="1565" spans="13:16">
      <c r="M1565"/>
      <c r="N1565"/>
      <c r="O1565"/>
      <c r="P1565"/>
    </row>
    <row r="1566" spans="13:16">
      <c r="M1566"/>
      <c r="N1566"/>
      <c r="O1566"/>
      <c r="P1566"/>
    </row>
    <row r="1567" spans="13:16">
      <c r="M1567"/>
      <c r="N1567"/>
      <c r="O1567"/>
      <c r="P1567"/>
    </row>
    <row r="1568" spans="13:16">
      <c r="M1568"/>
      <c r="N1568"/>
      <c r="O1568"/>
      <c r="P1568"/>
    </row>
    <row r="1569" spans="13:16">
      <c r="M1569"/>
      <c r="N1569"/>
      <c r="O1569"/>
      <c r="P1569"/>
    </row>
    <row r="1570" spans="13:16">
      <c r="M1570"/>
      <c r="N1570"/>
      <c r="O1570"/>
      <c r="P1570"/>
    </row>
    <row r="1571" spans="13:16">
      <c r="M1571"/>
      <c r="N1571"/>
      <c r="O1571"/>
      <c r="P1571"/>
    </row>
    <row r="1572" spans="13:16">
      <c r="M1572"/>
      <c r="N1572"/>
      <c r="O1572"/>
      <c r="P1572"/>
    </row>
    <row r="1573" spans="13:16">
      <c r="M1573"/>
      <c r="N1573"/>
      <c r="O1573"/>
      <c r="P1573"/>
    </row>
    <row r="1574" spans="13:16">
      <c r="M1574"/>
      <c r="N1574"/>
      <c r="O1574"/>
      <c r="P1574"/>
    </row>
    <row r="1575" spans="13:16">
      <c r="M1575"/>
      <c r="N1575"/>
      <c r="O1575"/>
      <c r="P1575"/>
    </row>
    <row r="1576" spans="13:16">
      <c r="M1576"/>
      <c r="N1576"/>
      <c r="O1576"/>
      <c r="P1576"/>
    </row>
    <row r="1577" spans="13:16">
      <c r="M1577"/>
      <c r="N1577"/>
      <c r="O1577"/>
      <c r="P1577"/>
    </row>
    <row r="1578" spans="13:16">
      <c r="M1578"/>
      <c r="N1578"/>
      <c r="O1578"/>
      <c r="P1578"/>
    </row>
    <row r="1579" spans="13:16">
      <c r="M1579"/>
      <c r="N1579"/>
      <c r="O1579"/>
      <c r="P1579"/>
    </row>
    <row r="1580" spans="13:16">
      <c r="M1580"/>
      <c r="N1580"/>
      <c r="O1580"/>
      <c r="P1580"/>
    </row>
    <row r="1581" spans="13:16">
      <c r="M1581"/>
      <c r="N1581"/>
      <c r="O1581"/>
      <c r="P1581"/>
    </row>
    <row r="1582" spans="13:16">
      <c r="M1582"/>
      <c r="N1582"/>
      <c r="O1582"/>
      <c r="P1582"/>
    </row>
    <row r="1583" spans="13:16">
      <c r="M1583"/>
      <c r="N1583"/>
      <c r="O1583"/>
      <c r="P1583"/>
    </row>
    <row r="1584" spans="13:16">
      <c r="M1584"/>
      <c r="N1584"/>
      <c r="O1584"/>
      <c r="P1584"/>
    </row>
    <row r="1585" spans="13:16">
      <c r="M1585"/>
      <c r="N1585"/>
      <c r="O1585"/>
      <c r="P1585"/>
    </row>
    <row r="1586" spans="13:16">
      <c r="M1586"/>
      <c r="N1586"/>
      <c r="O1586"/>
      <c r="P1586"/>
    </row>
    <row r="1587" spans="13:16">
      <c r="M1587"/>
      <c r="N1587"/>
      <c r="O1587"/>
      <c r="P1587"/>
    </row>
    <row r="1588" spans="13:16">
      <c r="M1588"/>
      <c r="N1588"/>
      <c r="O1588"/>
      <c r="P1588"/>
    </row>
    <row r="1589" spans="13:16">
      <c r="M1589"/>
      <c r="N1589"/>
      <c r="O1589"/>
      <c r="P1589"/>
    </row>
    <row r="1590" spans="13:16">
      <c r="M1590"/>
      <c r="N1590"/>
      <c r="O1590"/>
      <c r="P1590"/>
    </row>
    <row r="1591" spans="13:16">
      <c r="M1591"/>
      <c r="N1591"/>
      <c r="O1591"/>
      <c r="P1591"/>
    </row>
    <row r="1592" spans="13:16">
      <c r="M1592"/>
      <c r="N1592"/>
      <c r="O1592"/>
      <c r="P1592"/>
    </row>
    <row r="1593" spans="13:16">
      <c r="M1593"/>
      <c r="N1593"/>
      <c r="O1593"/>
      <c r="P1593"/>
    </row>
    <row r="1594" spans="13:16">
      <c r="M1594"/>
      <c r="N1594"/>
      <c r="O1594"/>
      <c r="P1594"/>
    </row>
    <row r="1595" spans="13:16">
      <c r="M1595"/>
      <c r="N1595"/>
      <c r="O1595"/>
      <c r="P1595"/>
    </row>
    <row r="1596" spans="13:16">
      <c r="M1596"/>
      <c r="N1596"/>
      <c r="O1596"/>
      <c r="P1596"/>
    </row>
    <row r="1597" spans="13:16">
      <c r="M1597"/>
      <c r="N1597"/>
      <c r="O1597"/>
      <c r="P1597"/>
    </row>
    <row r="1598" spans="13:16">
      <c r="M1598"/>
      <c r="N1598"/>
      <c r="O1598"/>
      <c r="P1598"/>
    </row>
    <row r="1599" spans="13:16">
      <c r="M1599"/>
      <c r="N1599"/>
      <c r="O1599"/>
      <c r="P1599"/>
    </row>
    <row r="1600" spans="13:16">
      <c r="M1600"/>
      <c r="N1600"/>
      <c r="O1600"/>
      <c r="P1600"/>
    </row>
    <row r="1601" spans="13:16">
      <c r="M1601"/>
      <c r="N1601"/>
      <c r="O1601"/>
      <c r="P1601"/>
    </row>
    <row r="1602" spans="13:16">
      <c r="M1602"/>
      <c r="N1602"/>
      <c r="O1602"/>
      <c r="P1602"/>
    </row>
    <row r="1603" spans="13:16">
      <c r="M1603"/>
      <c r="N1603"/>
      <c r="O1603"/>
      <c r="P1603"/>
    </row>
    <row r="1604" spans="13:16">
      <c r="M1604"/>
      <c r="N1604"/>
      <c r="O1604"/>
      <c r="P1604"/>
    </row>
    <row r="1605" spans="13:16">
      <c r="M1605"/>
      <c r="N1605"/>
      <c r="O1605"/>
      <c r="P1605"/>
    </row>
    <row r="1606" spans="13:16">
      <c r="M1606"/>
      <c r="N1606"/>
      <c r="O1606"/>
      <c r="P1606"/>
    </row>
    <row r="1607" spans="13:16">
      <c r="M1607"/>
      <c r="N1607"/>
      <c r="O1607"/>
      <c r="P1607"/>
    </row>
    <row r="1608" spans="13:16">
      <c r="M1608"/>
      <c r="N1608"/>
      <c r="O1608"/>
      <c r="P1608"/>
    </row>
    <row r="1609" spans="13:16">
      <c r="M1609"/>
      <c r="N1609"/>
      <c r="O1609"/>
      <c r="P1609"/>
    </row>
    <row r="1610" spans="13:16">
      <c r="M1610"/>
      <c r="N1610"/>
      <c r="O1610"/>
      <c r="P1610"/>
    </row>
    <row r="1611" spans="13:16">
      <c r="M1611"/>
      <c r="N1611"/>
      <c r="O1611"/>
      <c r="P1611"/>
    </row>
    <row r="1612" spans="13:16">
      <c r="M1612"/>
      <c r="N1612"/>
      <c r="O1612"/>
      <c r="P1612"/>
    </row>
    <row r="1613" spans="13:16">
      <c r="M1613"/>
      <c r="N1613"/>
      <c r="O1613"/>
      <c r="P1613"/>
    </row>
    <row r="1614" spans="13:16">
      <c r="M1614"/>
      <c r="N1614"/>
      <c r="O1614"/>
      <c r="P1614"/>
    </row>
    <row r="1615" spans="13:16">
      <c r="M1615"/>
      <c r="N1615"/>
      <c r="O1615"/>
      <c r="P1615"/>
    </row>
    <row r="1616" spans="13:16">
      <c r="M1616"/>
      <c r="N1616"/>
      <c r="O1616"/>
      <c r="P1616"/>
    </row>
    <row r="1617" spans="13:16">
      <c r="M1617"/>
      <c r="N1617"/>
      <c r="O1617"/>
      <c r="P1617"/>
    </row>
    <row r="1618" spans="13:16">
      <c r="M1618"/>
      <c r="N1618"/>
      <c r="O1618"/>
      <c r="P1618"/>
    </row>
    <row r="1619" spans="13:16">
      <c r="M1619"/>
      <c r="N1619"/>
      <c r="O1619"/>
      <c r="P1619"/>
    </row>
    <row r="1620" spans="13:16">
      <c r="M1620"/>
      <c r="N1620"/>
      <c r="O1620"/>
      <c r="P1620"/>
    </row>
    <row r="1621" spans="13:16">
      <c r="M1621"/>
      <c r="N1621"/>
      <c r="O1621"/>
      <c r="P1621"/>
    </row>
    <row r="1622" spans="13:16">
      <c r="M1622"/>
      <c r="N1622"/>
      <c r="O1622"/>
      <c r="P1622"/>
    </row>
    <row r="1623" spans="13:16">
      <c r="M1623"/>
      <c r="N1623"/>
      <c r="O1623"/>
      <c r="P1623"/>
    </row>
    <row r="1624" spans="13:16">
      <c r="M1624"/>
      <c r="N1624"/>
      <c r="O1624"/>
      <c r="P1624"/>
    </row>
    <row r="1625" spans="13:16">
      <c r="M1625"/>
      <c r="N1625"/>
      <c r="O1625"/>
      <c r="P1625"/>
    </row>
    <row r="1626" spans="13:16">
      <c r="M1626"/>
      <c r="N1626"/>
      <c r="O1626"/>
      <c r="P1626"/>
    </row>
    <row r="1627" spans="13:16">
      <c r="M1627"/>
      <c r="N1627"/>
      <c r="O1627"/>
      <c r="P1627"/>
    </row>
    <row r="1628" spans="13:16">
      <c r="M1628"/>
      <c r="N1628"/>
      <c r="O1628"/>
      <c r="P1628"/>
    </row>
    <row r="1629" spans="13:16">
      <c r="M1629"/>
      <c r="N1629"/>
      <c r="O1629"/>
      <c r="P1629"/>
    </row>
    <row r="1630" spans="13:16">
      <c r="M1630"/>
      <c r="N1630"/>
      <c r="O1630"/>
      <c r="P1630"/>
    </row>
    <row r="1631" spans="13:16">
      <c r="M1631"/>
      <c r="N1631"/>
      <c r="O1631"/>
      <c r="P1631"/>
    </row>
    <row r="1632" spans="13:16">
      <c r="M1632"/>
      <c r="N1632"/>
      <c r="O1632"/>
      <c r="P1632"/>
    </row>
    <row r="1633" spans="13:16">
      <c r="M1633"/>
      <c r="N1633"/>
      <c r="O1633"/>
      <c r="P1633"/>
    </row>
    <row r="1634" spans="13:16">
      <c r="M1634"/>
      <c r="N1634"/>
      <c r="O1634"/>
      <c r="P1634"/>
    </row>
    <row r="1635" spans="13:16">
      <c r="M1635"/>
      <c r="N1635"/>
      <c r="O1635"/>
      <c r="P1635"/>
    </row>
    <row r="1636" spans="13:16">
      <c r="M1636"/>
      <c r="N1636"/>
      <c r="O1636"/>
      <c r="P1636"/>
    </row>
    <row r="1637" spans="13:16">
      <c r="M1637"/>
      <c r="N1637"/>
      <c r="O1637"/>
      <c r="P1637"/>
    </row>
    <row r="1638" spans="13:16">
      <c r="M1638"/>
      <c r="N1638"/>
      <c r="O1638"/>
      <c r="P1638"/>
    </row>
    <row r="1639" spans="13:16">
      <c r="M1639"/>
      <c r="N1639"/>
      <c r="O1639"/>
      <c r="P1639"/>
    </row>
    <row r="1640" spans="13:16">
      <c r="M1640"/>
      <c r="N1640"/>
      <c r="O1640"/>
      <c r="P1640"/>
    </row>
    <row r="1641" spans="13:16">
      <c r="M1641"/>
      <c r="N1641"/>
      <c r="O1641"/>
      <c r="P1641"/>
    </row>
    <row r="1642" spans="13:16">
      <c r="M1642"/>
      <c r="N1642"/>
      <c r="O1642"/>
      <c r="P1642"/>
    </row>
    <row r="1643" spans="13:16">
      <c r="M1643"/>
      <c r="N1643"/>
      <c r="O1643"/>
      <c r="P1643"/>
    </row>
    <row r="1644" spans="13:16">
      <c r="M1644"/>
      <c r="N1644"/>
      <c r="O1644"/>
      <c r="P1644"/>
    </row>
    <row r="1645" spans="13:16">
      <c r="M1645"/>
      <c r="N1645"/>
      <c r="O1645"/>
      <c r="P1645"/>
    </row>
    <row r="1646" spans="13:16">
      <c r="M1646"/>
      <c r="N1646"/>
      <c r="O1646"/>
      <c r="P1646"/>
    </row>
    <row r="1647" spans="13:16">
      <c r="M1647"/>
      <c r="N1647"/>
      <c r="O1647"/>
      <c r="P1647"/>
    </row>
    <row r="1648" spans="13:16">
      <c r="M1648"/>
      <c r="N1648"/>
      <c r="O1648"/>
      <c r="P1648"/>
    </row>
    <row r="1649" spans="13:16">
      <c r="M1649"/>
      <c r="N1649"/>
      <c r="O1649"/>
      <c r="P1649"/>
    </row>
    <row r="1650" spans="13:16">
      <c r="M1650"/>
      <c r="N1650"/>
      <c r="O1650"/>
      <c r="P1650"/>
    </row>
    <row r="1651" spans="13:16">
      <c r="M1651"/>
      <c r="N1651"/>
      <c r="O1651"/>
      <c r="P1651"/>
    </row>
    <row r="1652" spans="13:16">
      <c r="M1652"/>
      <c r="N1652"/>
      <c r="O1652"/>
      <c r="P1652"/>
    </row>
    <row r="1653" spans="13:16">
      <c r="M1653"/>
      <c r="N1653"/>
      <c r="O1653"/>
      <c r="P1653"/>
    </row>
    <row r="1654" spans="13:16">
      <c r="M1654"/>
      <c r="N1654"/>
      <c r="O1654"/>
      <c r="P1654"/>
    </row>
    <row r="1655" spans="13:16">
      <c r="M1655"/>
      <c r="N1655"/>
      <c r="O1655"/>
      <c r="P1655"/>
    </row>
    <row r="1656" spans="13:16">
      <c r="M1656"/>
      <c r="N1656"/>
      <c r="O1656"/>
      <c r="P1656"/>
    </row>
    <row r="1657" spans="13:16">
      <c r="M1657"/>
      <c r="N1657"/>
      <c r="O1657"/>
      <c r="P1657"/>
    </row>
    <row r="1658" spans="13:16">
      <c r="M1658"/>
      <c r="N1658"/>
      <c r="O1658"/>
      <c r="P1658"/>
    </row>
    <row r="1659" spans="13:16">
      <c r="M1659"/>
      <c r="N1659"/>
      <c r="O1659"/>
      <c r="P1659"/>
    </row>
    <row r="1660" spans="13:16">
      <c r="M1660"/>
      <c r="N1660"/>
      <c r="O1660"/>
      <c r="P1660"/>
    </row>
    <row r="1661" spans="13:16">
      <c r="M1661"/>
      <c r="N1661"/>
      <c r="O1661"/>
      <c r="P1661"/>
    </row>
    <row r="1662" spans="13:16">
      <c r="M1662"/>
      <c r="N1662"/>
      <c r="O1662"/>
      <c r="P1662"/>
    </row>
    <row r="1663" spans="13:16">
      <c r="M1663"/>
      <c r="N1663"/>
      <c r="O1663"/>
      <c r="P1663"/>
    </row>
    <row r="1664" spans="13:16">
      <c r="M1664"/>
      <c r="N1664"/>
      <c r="O1664"/>
      <c r="P1664"/>
    </row>
    <row r="1665" spans="13:16">
      <c r="M1665"/>
      <c r="N1665"/>
      <c r="O1665"/>
      <c r="P1665"/>
    </row>
    <row r="1666" spans="13:16">
      <c r="M1666"/>
      <c r="N1666"/>
      <c r="O1666"/>
      <c r="P1666"/>
    </row>
    <row r="1667" spans="13:16">
      <c r="M1667"/>
      <c r="N1667"/>
      <c r="O1667"/>
      <c r="P1667"/>
    </row>
    <row r="1668" spans="13:16">
      <c r="M1668"/>
      <c r="N1668"/>
      <c r="O1668"/>
      <c r="P1668"/>
    </row>
    <row r="1669" spans="13:16">
      <c r="M1669"/>
      <c r="N1669"/>
      <c r="O1669"/>
      <c r="P1669"/>
    </row>
    <row r="1670" spans="13:16">
      <c r="M1670"/>
      <c r="N1670"/>
      <c r="O1670"/>
      <c r="P1670"/>
    </row>
    <row r="1671" spans="13:16">
      <c r="M1671"/>
      <c r="N1671"/>
      <c r="O1671"/>
      <c r="P1671"/>
    </row>
    <row r="1672" spans="13:16">
      <c r="M1672"/>
      <c r="N1672"/>
      <c r="O1672"/>
      <c r="P1672"/>
    </row>
    <row r="1673" spans="13:16">
      <c r="M1673"/>
      <c r="N1673"/>
      <c r="O1673"/>
      <c r="P1673"/>
    </row>
    <row r="1674" spans="13:16">
      <c r="M1674"/>
      <c r="N1674"/>
      <c r="O1674"/>
      <c r="P1674"/>
    </row>
    <row r="1675" spans="13:16">
      <c r="M1675"/>
      <c r="N1675"/>
      <c r="O1675"/>
      <c r="P1675"/>
    </row>
    <row r="1676" spans="13:16">
      <c r="M1676"/>
      <c r="N1676"/>
      <c r="O1676"/>
      <c r="P1676"/>
    </row>
    <row r="1677" spans="13:16">
      <c r="M1677"/>
      <c r="N1677"/>
      <c r="O1677"/>
      <c r="P1677"/>
    </row>
    <row r="1678" spans="13:16">
      <c r="M1678"/>
      <c r="N1678"/>
      <c r="O1678"/>
      <c r="P1678"/>
    </row>
    <row r="1679" spans="13:16">
      <c r="M1679"/>
      <c r="N1679"/>
      <c r="O1679"/>
      <c r="P1679"/>
    </row>
    <row r="1680" spans="13:16">
      <c r="M1680"/>
      <c r="N1680"/>
      <c r="O1680"/>
      <c r="P1680"/>
    </row>
    <row r="1681" spans="13:16">
      <c r="M1681"/>
      <c r="N1681"/>
      <c r="O1681"/>
      <c r="P1681"/>
    </row>
    <row r="1682" spans="13:16">
      <c r="M1682"/>
      <c r="N1682"/>
      <c r="O1682"/>
      <c r="P1682"/>
    </row>
    <row r="1683" spans="13:16">
      <c r="M1683"/>
      <c r="N1683"/>
      <c r="O1683"/>
      <c r="P1683"/>
    </row>
    <row r="1684" spans="13:16">
      <c r="M1684"/>
      <c r="N1684"/>
      <c r="O1684"/>
      <c r="P1684"/>
    </row>
    <row r="1685" spans="13:16">
      <c r="M1685"/>
      <c r="N1685"/>
      <c r="O1685"/>
      <c r="P1685"/>
    </row>
    <row r="1686" spans="13:16">
      <c r="M1686"/>
      <c r="N1686"/>
      <c r="O1686"/>
      <c r="P1686"/>
    </row>
    <row r="1687" spans="13:16">
      <c r="M1687"/>
      <c r="N1687"/>
      <c r="O1687"/>
      <c r="P1687"/>
    </row>
    <row r="1688" spans="13:16">
      <c r="M1688"/>
      <c r="N1688"/>
      <c r="O1688"/>
      <c r="P1688"/>
    </row>
    <row r="1689" spans="13:16">
      <c r="M1689"/>
      <c r="N1689"/>
      <c r="O1689"/>
      <c r="P1689"/>
    </row>
    <row r="1690" spans="13:16">
      <c r="M1690"/>
      <c r="N1690"/>
      <c r="O1690"/>
      <c r="P1690"/>
    </row>
    <row r="1691" spans="13:16">
      <c r="M1691"/>
      <c r="N1691"/>
      <c r="O1691"/>
      <c r="P1691"/>
    </row>
    <row r="1692" spans="13:16">
      <c r="M1692"/>
      <c r="N1692"/>
      <c r="O1692"/>
      <c r="P1692"/>
    </row>
    <row r="1693" spans="13:16">
      <c r="M1693"/>
      <c r="N1693"/>
      <c r="O1693"/>
      <c r="P1693"/>
    </row>
    <row r="1694" spans="13:16">
      <c r="M1694"/>
      <c r="N1694"/>
      <c r="O1694"/>
      <c r="P1694"/>
    </row>
    <row r="1695" spans="13:16">
      <c r="M1695"/>
      <c r="N1695"/>
      <c r="O1695"/>
      <c r="P1695"/>
    </row>
    <row r="1696" spans="13:16">
      <c r="M1696"/>
      <c r="N1696"/>
      <c r="O1696"/>
      <c r="P1696"/>
    </row>
    <row r="1697" spans="13:16">
      <c r="M1697"/>
      <c r="N1697"/>
      <c r="O1697"/>
      <c r="P1697"/>
    </row>
    <row r="1698" spans="13:16">
      <c r="M1698"/>
      <c r="N1698"/>
      <c r="O1698"/>
      <c r="P1698"/>
    </row>
    <row r="1699" spans="13:16">
      <c r="M1699"/>
      <c r="N1699"/>
      <c r="O1699"/>
      <c r="P1699"/>
    </row>
    <row r="1700" spans="13:16">
      <c r="M1700"/>
      <c r="N1700"/>
      <c r="O1700"/>
      <c r="P1700"/>
    </row>
    <row r="1701" spans="13:16">
      <c r="M1701"/>
      <c r="N1701"/>
      <c r="O1701"/>
      <c r="P1701"/>
    </row>
    <row r="1702" spans="13:16">
      <c r="M1702"/>
      <c r="N1702"/>
      <c r="O1702"/>
      <c r="P1702"/>
    </row>
    <row r="1703" spans="13:16">
      <c r="M1703"/>
      <c r="N1703"/>
      <c r="O1703"/>
      <c r="P1703"/>
    </row>
    <row r="1704" spans="13:16">
      <c r="M1704"/>
      <c r="N1704"/>
      <c r="O1704"/>
      <c r="P1704"/>
    </row>
    <row r="1705" spans="13:16">
      <c r="M1705"/>
      <c r="N1705"/>
      <c r="O1705"/>
      <c r="P1705"/>
    </row>
    <row r="1706" spans="13:16">
      <c r="M1706"/>
      <c r="N1706"/>
      <c r="O1706"/>
      <c r="P1706"/>
    </row>
    <row r="1707" spans="13:16">
      <c r="M1707"/>
      <c r="N1707"/>
      <c r="O1707"/>
      <c r="P1707"/>
    </row>
    <row r="1708" spans="13:16">
      <c r="M1708"/>
      <c r="N1708"/>
      <c r="O1708"/>
      <c r="P1708"/>
    </row>
    <row r="1709" spans="13:16">
      <c r="M1709"/>
      <c r="N1709"/>
      <c r="O1709"/>
      <c r="P1709"/>
    </row>
    <row r="1710" spans="13:16">
      <c r="M1710"/>
      <c r="N1710"/>
      <c r="O1710"/>
      <c r="P1710"/>
    </row>
    <row r="1711" spans="13:16">
      <c r="M1711"/>
      <c r="N1711"/>
      <c r="O1711"/>
      <c r="P1711"/>
    </row>
    <row r="1712" spans="13:16">
      <c r="M1712"/>
      <c r="N1712"/>
      <c r="O1712"/>
      <c r="P1712"/>
    </row>
    <row r="1713" spans="13:16">
      <c r="M1713"/>
      <c r="N1713"/>
      <c r="O1713"/>
      <c r="P1713"/>
    </row>
    <row r="1714" spans="13:16">
      <c r="M1714"/>
      <c r="N1714"/>
      <c r="O1714"/>
      <c r="P1714"/>
    </row>
    <row r="1715" spans="13:16">
      <c r="M1715"/>
      <c r="N1715"/>
      <c r="O1715"/>
      <c r="P1715"/>
    </row>
    <row r="1716" spans="13:16">
      <c r="M1716"/>
      <c r="N1716"/>
      <c r="O1716"/>
      <c r="P1716"/>
    </row>
    <row r="1717" spans="13:16">
      <c r="M1717"/>
      <c r="N1717"/>
      <c r="O1717"/>
      <c r="P1717"/>
    </row>
    <row r="1718" spans="13:16">
      <c r="M1718"/>
      <c r="N1718"/>
      <c r="O1718"/>
      <c r="P1718"/>
    </row>
    <row r="1719" spans="13:16">
      <c r="M1719"/>
      <c r="N1719"/>
      <c r="O1719"/>
      <c r="P1719"/>
    </row>
    <row r="1720" spans="13:16">
      <c r="M1720"/>
      <c r="N1720"/>
      <c r="O1720"/>
      <c r="P1720"/>
    </row>
    <row r="1721" spans="13:16">
      <c r="M1721"/>
      <c r="N1721"/>
      <c r="O1721"/>
      <c r="P1721"/>
    </row>
    <row r="1722" spans="13:16">
      <c r="M1722"/>
      <c r="N1722"/>
      <c r="O1722"/>
      <c r="P1722"/>
    </row>
    <row r="1723" spans="13:16">
      <c r="M1723"/>
      <c r="N1723"/>
      <c r="O1723"/>
      <c r="P1723"/>
    </row>
    <row r="1724" spans="13:16">
      <c r="M1724"/>
      <c r="N1724"/>
      <c r="O1724"/>
      <c r="P1724"/>
    </row>
    <row r="1725" spans="13:16">
      <c r="M1725"/>
      <c r="N1725"/>
      <c r="O1725"/>
      <c r="P1725"/>
    </row>
    <row r="1726" spans="13:16">
      <c r="M1726"/>
      <c r="N1726"/>
      <c r="O1726"/>
      <c r="P1726"/>
    </row>
    <row r="1727" spans="13:16">
      <c r="M1727"/>
      <c r="N1727"/>
      <c r="O1727"/>
      <c r="P1727"/>
    </row>
    <row r="1728" spans="13:16">
      <c r="M1728"/>
      <c r="N1728"/>
      <c r="O1728"/>
      <c r="P1728"/>
    </row>
    <row r="1729" spans="13:16">
      <c r="M1729"/>
      <c r="N1729"/>
      <c r="O1729"/>
      <c r="P1729"/>
    </row>
    <row r="1730" spans="13:16">
      <c r="M1730"/>
      <c r="N1730"/>
      <c r="O1730"/>
      <c r="P1730"/>
    </row>
    <row r="1731" spans="13:16">
      <c r="M1731"/>
      <c r="N1731"/>
      <c r="O1731"/>
      <c r="P1731"/>
    </row>
    <row r="1732" spans="13:16">
      <c r="M1732"/>
      <c r="N1732"/>
      <c r="O1732"/>
      <c r="P1732"/>
    </row>
    <row r="1733" spans="13:16">
      <c r="M1733"/>
      <c r="N1733"/>
      <c r="O1733"/>
      <c r="P1733"/>
    </row>
    <row r="1734" spans="13:16">
      <c r="M1734"/>
      <c r="N1734"/>
      <c r="O1734"/>
      <c r="P1734"/>
    </row>
    <row r="1735" spans="13:16">
      <c r="M1735"/>
      <c r="N1735"/>
      <c r="O1735"/>
      <c r="P1735"/>
    </row>
    <row r="1736" spans="13:16">
      <c r="M1736"/>
      <c r="N1736"/>
      <c r="O1736"/>
      <c r="P1736"/>
    </row>
    <row r="1737" spans="13:16">
      <c r="M1737"/>
      <c r="N1737"/>
      <c r="O1737"/>
      <c r="P1737"/>
    </row>
    <row r="1738" spans="13:16">
      <c r="M1738"/>
      <c r="N1738"/>
      <c r="O1738"/>
      <c r="P1738"/>
    </row>
    <row r="1739" spans="13:16">
      <c r="M1739"/>
      <c r="N1739"/>
      <c r="O1739"/>
      <c r="P1739"/>
    </row>
    <row r="1740" spans="13:16">
      <c r="M1740"/>
      <c r="N1740"/>
      <c r="O1740"/>
      <c r="P1740"/>
    </row>
    <row r="1741" spans="13:16">
      <c r="M1741"/>
      <c r="N1741"/>
      <c r="O1741"/>
      <c r="P1741"/>
    </row>
    <row r="1742" spans="13:16">
      <c r="M1742"/>
      <c r="N1742"/>
      <c r="O1742"/>
      <c r="P1742"/>
    </row>
    <row r="1743" spans="13:16">
      <c r="M1743"/>
      <c r="N1743"/>
      <c r="O1743"/>
      <c r="P1743"/>
    </row>
    <row r="1744" spans="13:16">
      <c r="M1744"/>
      <c r="N1744"/>
      <c r="O1744"/>
      <c r="P1744"/>
    </row>
    <row r="1745" spans="13:16">
      <c r="M1745"/>
      <c r="N1745"/>
      <c r="O1745"/>
      <c r="P1745"/>
    </row>
    <row r="1746" spans="13:16">
      <c r="M1746"/>
      <c r="N1746"/>
      <c r="O1746"/>
      <c r="P1746"/>
    </row>
    <row r="1747" spans="13:16">
      <c r="M1747"/>
      <c r="N1747"/>
      <c r="O1747"/>
      <c r="P1747"/>
    </row>
    <row r="1748" spans="13:16">
      <c r="M1748"/>
      <c r="N1748"/>
      <c r="O1748"/>
      <c r="P1748"/>
    </row>
    <row r="1749" spans="13:16">
      <c r="M1749"/>
      <c r="N1749"/>
      <c r="O1749"/>
      <c r="P1749"/>
    </row>
    <row r="1750" spans="13:16">
      <c r="M1750"/>
      <c r="N1750"/>
      <c r="O1750"/>
      <c r="P1750"/>
    </row>
    <row r="1751" spans="13:16">
      <c r="M1751"/>
      <c r="N1751"/>
      <c r="O1751"/>
      <c r="P1751"/>
    </row>
    <row r="1752" spans="13:16">
      <c r="M1752"/>
      <c r="N1752"/>
      <c r="O1752"/>
      <c r="P1752"/>
    </row>
    <row r="1753" spans="13:16">
      <c r="M1753"/>
      <c r="N1753"/>
      <c r="O1753"/>
      <c r="P1753"/>
    </row>
    <row r="1754" spans="13:16">
      <c r="M1754"/>
      <c r="N1754"/>
      <c r="O1754"/>
      <c r="P1754"/>
    </row>
    <row r="1755" spans="13:16">
      <c r="M1755"/>
      <c r="N1755"/>
      <c r="O1755"/>
      <c r="P1755"/>
    </row>
    <row r="1756" spans="13:16">
      <c r="M1756"/>
      <c r="N1756"/>
      <c r="O1756"/>
      <c r="P1756"/>
    </row>
    <row r="1757" spans="13:16">
      <c r="M1757"/>
      <c r="N1757"/>
      <c r="O1757"/>
      <c r="P1757"/>
    </row>
    <row r="1758" spans="13:16">
      <c r="M1758"/>
      <c r="N1758"/>
      <c r="O1758"/>
      <c r="P1758"/>
    </row>
    <row r="1759" spans="13:16">
      <c r="M1759"/>
      <c r="N1759"/>
      <c r="O1759"/>
      <c r="P1759"/>
    </row>
    <row r="1760" spans="13:16">
      <c r="M1760"/>
      <c r="N1760"/>
      <c r="O1760"/>
      <c r="P1760"/>
    </row>
    <row r="1761" spans="13:16">
      <c r="M1761"/>
      <c r="N1761"/>
      <c r="O1761"/>
      <c r="P1761"/>
    </row>
    <row r="1762" spans="13:16">
      <c r="M1762"/>
      <c r="N1762"/>
      <c r="O1762"/>
      <c r="P1762"/>
    </row>
    <row r="1763" spans="13:16">
      <c r="M1763"/>
      <c r="N1763"/>
      <c r="O1763"/>
      <c r="P1763"/>
    </row>
    <row r="1764" spans="13:16">
      <c r="M1764"/>
      <c r="N1764"/>
      <c r="O1764"/>
      <c r="P1764"/>
    </row>
    <row r="1765" spans="13:16">
      <c r="M1765"/>
      <c r="N1765"/>
      <c r="O1765"/>
      <c r="P1765"/>
    </row>
    <row r="1766" spans="13:16">
      <c r="M1766"/>
      <c r="N1766"/>
      <c r="O1766"/>
      <c r="P1766"/>
    </row>
    <row r="1767" spans="13:16">
      <c r="M1767"/>
      <c r="N1767"/>
      <c r="O1767"/>
      <c r="P1767"/>
    </row>
    <row r="1768" spans="13:16">
      <c r="M1768"/>
      <c r="N1768"/>
      <c r="O1768"/>
      <c r="P1768"/>
    </row>
    <row r="1769" spans="13:16">
      <c r="M1769"/>
      <c r="N1769"/>
      <c r="O1769"/>
      <c r="P1769"/>
    </row>
    <row r="1770" spans="13:16">
      <c r="M1770"/>
      <c r="N1770"/>
      <c r="O1770"/>
      <c r="P1770"/>
    </row>
    <row r="1771" spans="13:16">
      <c r="M1771"/>
      <c r="N1771"/>
      <c r="O1771"/>
      <c r="P1771"/>
    </row>
    <row r="1772" spans="13:16">
      <c r="M1772"/>
      <c r="N1772"/>
      <c r="O1772"/>
      <c r="P1772"/>
    </row>
    <row r="1773" spans="13:16">
      <c r="M1773"/>
      <c r="N1773"/>
      <c r="O1773"/>
      <c r="P1773"/>
    </row>
    <row r="1774" spans="13:16">
      <c r="M1774"/>
      <c r="N1774"/>
      <c r="O1774"/>
      <c r="P1774"/>
    </row>
    <row r="1775" spans="13:16">
      <c r="M1775"/>
      <c r="N1775"/>
      <c r="O1775"/>
      <c r="P1775"/>
    </row>
    <row r="1776" spans="13:16">
      <c r="M1776"/>
      <c r="N1776"/>
      <c r="O1776"/>
      <c r="P1776"/>
    </row>
    <row r="1777" spans="13:16">
      <c r="M1777"/>
      <c r="N1777"/>
      <c r="O1777"/>
      <c r="P1777"/>
    </row>
    <row r="1778" spans="13:16">
      <c r="M1778"/>
      <c r="N1778"/>
      <c r="O1778"/>
      <c r="P1778"/>
    </row>
    <row r="1779" spans="13:16">
      <c r="M1779"/>
      <c r="N1779"/>
      <c r="O1779"/>
      <c r="P1779"/>
    </row>
    <row r="1780" spans="13:16">
      <c r="M1780"/>
      <c r="N1780"/>
      <c r="O1780"/>
      <c r="P1780"/>
    </row>
    <row r="1781" spans="13:16">
      <c r="M1781"/>
      <c r="N1781"/>
      <c r="O1781"/>
      <c r="P1781"/>
    </row>
    <row r="1782" spans="13:16">
      <c r="M1782"/>
      <c r="N1782"/>
      <c r="O1782"/>
      <c r="P1782"/>
    </row>
    <row r="1783" spans="13:16">
      <c r="M1783"/>
      <c r="N1783"/>
      <c r="O1783"/>
      <c r="P1783"/>
    </row>
    <row r="1784" spans="13:16">
      <c r="M1784"/>
      <c r="N1784"/>
      <c r="O1784"/>
      <c r="P1784"/>
    </row>
    <row r="1785" spans="13:16">
      <c r="M1785"/>
      <c r="N1785"/>
      <c r="O1785"/>
      <c r="P1785"/>
    </row>
    <row r="1786" spans="13:16">
      <c r="M1786"/>
      <c r="N1786"/>
      <c r="O1786"/>
      <c r="P1786"/>
    </row>
    <row r="1787" spans="13:16">
      <c r="M1787"/>
      <c r="N1787"/>
      <c r="O1787"/>
      <c r="P1787"/>
    </row>
    <row r="1788" spans="13:16">
      <c r="M1788"/>
      <c r="N1788"/>
      <c r="O1788"/>
      <c r="P1788"/>
    </row>
    <row r="1789" spans="13:16">
      <c r="M1789"/>
      <c r="N1789"/>
      <c r="O1789"/>
      <c r="P1789"/>
    </row>
    <row r="1790" spans="13:16">
      <c r="M1790"/>
      <c r="N1790"/>
      <c r="O1790"/>
      <c r="P1790"/>
    </row>
    <row r="1791" spans="13:16">
      <c r="M1791"/>
      <c r="N1791"/>
      <c r="O1791"/>
      <c r="P1791"/>
    </row>
    <row r="1792" spans="13:16">
      <c r="M1792"/>
      <c r="N1792"/>
      <c r="O1792"/>
      <c r="P1792"/>
    </row>
    <row r="1793" spans="13:16">
      <c r="M1793"/>
      <c r="N1793"/>
      <c r="O1793"/>
      <c r="P1793"/>
    </row>
    <row r="1794" spans="13:16">
      <c r="M1794"/>
      <c r="N1794"/>
      <c r="O1794"/>
      <c r="P1794"/>
    </row>
    <row r="1795" spans="13:16">
      <c r="M1795"/>
      <c r="N1795"/>
      <c r="O1795"/>
      <c r="P1795"/>
    </row>
    <row r="1796" spans="13:16">
      <c r="M1796"/>
      <c r="N1796"/>
      <c r="O1796"/>
      <c r="P1796"/>
    </row>
    <row r="1797" spans="13:16">
      <c r="M1797"/>
      <c r="N1797"/>
      <c r="O1797"/>
      <c r="P1797"/>
    </row>
    <row r="1798" spans="13:16">
      <c r="M1798"/>
      <c r="N1798"/>
      <c r="O1798"/>
      <c r="P1798"/>
    </row>
    <row r="1799" spans="13:16">
      <c r="M1799"/>
      <c r="N1799"/>
      <c r="O1799"/>
      <c r="P1799"/>
    </row>
    <row r="1800" spans="13:16">
      <c r="M1800"/>
      <c r="N1800"/>
      <c r="O1800"/>
      <c r="P1800"/>
    </row>
    <row r="1801" spans="13:16">
      <c r="M1801"/>
      <c r="N1801"/>
      <c r="O1801"/>
      <c r="P1801"/>
    </row>
    <row r="1802" spans="13:16">
      <c r="M1802"/>
      <c r="N1802"/>
      <c r="O1802"/>
      <c r="P1802"/>
    </row>
    <row r="1803" spans="13:16">
      <c r="M1803"/>
      <c r="N1803"/>
      <c r="O1803"/>
      <c r="P1803"/>
    </row>
    <row r="1804" spans="13:16">
      <c r="M1804"/>
      <c r="N1804"/>
      <c r="O1804"/>
      <c r="P1804"/>
    </row>
    <row r="1805" spans="13:16">
      <c r="M1805"/>
      <c r="N1805"/>
      <c r="O1805"/>
      <c r="P1805"/>
    </row>
    <row r="1806" spans="13:16">
      <c r="M1806"/>
      <c r="N1806"/>
      <c r="O1806"/>
      <c r="P1806"/>
    </row>
    <row r="1807" spans="13:16">
      <c r="M1807"/>
      <c r="N1807"/>
      <c r="O1807"/>
      <c r="P1807"/>
    </row>
    <row r="1808" spans="13:16">
      <c r="M1808"/>
      <c r="N1808"/>
      <c r="O1808"/>
      <c r="P1808"/>
    </row>
    <row r="1809" spans="13:16">
      <c r="M1809"/>
      <c r="N1809"/>
      <c r="O1809"/>
      <c r="P1809"/>
    </row>
    <row r="1810" spans="13:16">
      <c r="M1810"/>
      <c r="N1810"/>
      <c r="O1810"/>
      <c r="P1810"/>
    </row>
    <row r="1811" spans="13:16">
      <c r="M1811"/>
      <c r="N1811"/>
      <c r="O1811"/>
      <c r="P1811"/>
    </row>
    <row r="1812" spans="13:16">
      <c r="M1812"/>
      <c r="N1812"/>
      <c r="O1812"/>
      <c r="P1812"/>
    </row>
    <row r="1813" spans="13:16">
      <c r="M1813"/>
      <c r="N1813"/>
      <c r="O1813"/>
      <c r="P1813"/>
    </row>
    <row r="1814" spans="13:16">
      <c r="M1814"/>
      <c r="N1814"/>
      <c r="O1814"/>
      <c r="P1814"/>
    </row>
    <row r="1815" spans="13:16">
      <c r="M1815"/>
      <c r="N1815"/>
      <c r="O1815"/>
      <c r="P1815"/>
    </row>
    <row r="1816" spans="13:16">
      <c r="M1816"/>
      <c r="N1816"/>
      <c r="O1816"/>
      <c r="P1816"/>
    </row>
    <row r="1817" spans="13:16">
      <c r="M1817"/>
      <c r="N1817"/>
      <c r="O1817"/>
      <c r="P1817"/>
    </row>
    <row r="1818" spans="13:16">
      <c r="M1818"/>
      <c r="N1818"/>
      <c r="O1818"/>
      <c r="P1818"/>
    </row>
    <row r="1819" spans="13:16">
      <c r="M1819"/>
      <c r="N1819"/>
      <c r="O1819"/>
      <c r="P1819"/>
    </row>
    <row r="1820" spans="13:16">
      <c r="M1820"/>
      <c r="N1820"/>
      <c r="O1820"/>
      <c r="P1820"/>
    </row>
    <row r="1821" spans="13:16">
      <c r="M1821"/>
      <c r="N1821"/>
      <c r="O1821"/>
      <c r="P1821"/>
    </row>
    <row r="1822" spans="13:16">
      <c r="M1822"/>
      <c r="N1822"/>
      <c r="O1822"/>
      <c r="P1822"/>
    </row>
    <row r="1823" spans="13:16">
      <c r="M1823"/>
      <c r="N1823"/>
      <c r="O1823"/>
      <c r="P1823"/>
    </row>
    <row r="1824" spans="13:16">
      <c r="M1824"/>
      <c r="N1824"/>
      <c r="O1824"/>
      <c r="P1824"/>
    </row>
    <row r="1825" spans="13:16">
      <c r="M1825"/>
      <c r="N1825"/>
      <c r="O1825"/>
      <c r="P1825"/>
    </row>
    <row r="1826" spans="13:16">
      <c r="M1826"/>
      <c r="N1826"/>
      <c r="O1826"/>
      <c r="P1826"/>
    </row>
    <row r="1827" spans="13:16">
      <c r="M1827"/>
      <c r="N1827"/>
      <c r="O1827"/>
      <c r="P1827"/>
    </row>
    <row r="1828" spans="13:16">
      <c r="M1828"/>
      <c r="N1828"/>
      <c r="O1828"/>
      <c r="P1828"/>
    </row>
    <row r="1829" spans="13:16">
      <c r="M1829"/>
      <c r="N1829"/>
      <c r="O1829"/>
      <c r="P1829"/>
    </row>
    <row r="1830" spans="13:16">
      <c r="M1830"/>
      <c r="N1830"/>
      <c r="O1830"/>
      <c r="P1830"/>
    </row>
    <row r="1831" spans="13:16">
      <c r="M1831"/>
      <c r="N1831"/>
      <c r="O1831"/>
      <c r="P1831"/>
    </row>
    <row r="1832" spans="13:16">
      <c r="M1832"/>
      <c r="N1832"/>
      <c r="O1832"/>
      <c r="P1832"/>
    </row>
    <row r="1833" spans="13:16">
      <c r="M1833"/>
      <c r="N1833"/>
      <c r="O1833"/>
      <c r="P1833"/>
    </row>
    <row r="1834" spans="13:16">
      <c r="M1834"/>
      <c r="N1834"/>
      <c r="O1834"/>
      <c r="P1834"/>
    </row>
    <row r="1835" spans="13:16">
      <c r="M1835"/>
      <c r="N1835"/>
      <c r="O1835"/>
      <c r="P1835"/>
    </row>
    <row r="1836" spans="13:16">
      <c r="M1836"/>
      <c r="N1836"/>
      <c r="O1836"/>
      <c r="P1836"/>
    </row>
    <row r="1837" spans="13:16">
      <c r="M1837"/>
      <c r="N1837"/>
      <c r="O1837"/>
      <c r="P1837"/>
    </row>
    <row r="1838" spans="13:16">
      <c r="M1838"/>
      <c r="N1838"/>
      <c r="O1838"/>
      <c r="P1838"/>
    </row>
    <row r="1839" spans="13:16">
      <c r="M1839"/>
      <c r="N1839"/>
      <c r="O1839"/>
      <c r="P1839"/>
    </row>
    <row r="1840" spans="13:16">
      <c r="M1840"/>
      <c r="N1840"/>
      <c r="O1840"/>
      <c r="P1840"/>
    </row>
    <row r="1841" spans="13:16">
      <c r="M1841"/>
      <c r="N1841"/>
      <c r="O1841"/>
      <c r="P1841"/>
    </row>
    <row r="1842" spans="13:16">
      <c r="M1842"/>
      <c r="N1842"/>
      <c r="O1842"/>
      <c r="P1842"/>
    </row>
    <row r="1843" spans="13:16">
      <c r="M1843"/>
      <c r="N1843"/>
      <c r="O1843"/>
      <c r="P1843"/>
    </row>
    <row r="1844" spans="13:16">
      <c r="M1844"/>
      <c r="N1844"/>
      <c r="O1844"/>
      <c r="P1844"/>
    </row>
    <row r="1845" spans="13:16">
      <c r="M1845"/>
      <c r="N1845"/>
      <c r="O1845"/>
      <c r="P1845"/>
    </row>
    <row r="1846" spans="13:16">
      <c r="M1846"/>
      <c r="N1846"/>
      <c r="O1846"/>
      <c r="P1846"/>
    </row>
    <row r="1847" spans="13:16">
      <c r="M1847"/>
      <c r="N1847"/>
      <c r="O1847"/>
      <c r="P1847"/>
    </row>
    <row r="1848" spans="13:16">
      <c r="M1848"/>
      <c r="N1848"/>
      <c r="O1848"/>
      <c r="P1848"/>
    </row>
    <row r="1849" spans="13:16">
      <c r="M1849"/>
      <c r="N1849"/>
      <c r="O1849"/>
      <c r="P1849"/>
    </row>
    <row r="1850" spans="13:16">
      <c r="M1850"/>
      <c r="N1850"/>
      <c r="O1850"/>
      <c r="P1850"/>
    </row>
    <row r="1851" spans="13:16">
      <c r="M1851"/>
      <c r="N1851"/>
      <c r="O1851"/>
      <c r="P1851"/>
    </row>
    <row r="1852" spans="13:16">
      <c r="M1852"/>
      <c r="N1852"/>
      <c r="O1852"/>
      <c r="P1852"/>
    </row>
    <row r="1853" spans="13:16">
      <c r="M1853"/>
      <c r="N1853"/>
      <c r="O1853"/>
      <c r="P1853"/>
    </row>
    <row r="1854" spans="13:16">
      <c r="M1854"/>
      <c r="N1854"/>
      <c r="O1854"/>
      <c r="P1854"/>
    </row>
    <row r="1855" spans="13:16">
      <c r="M1855"/>
      <c r="N1855"/>
      <c r="O1855"/>
      <c r="P1855"/>
    </row>
    <row r="1856" spans="13:16">
      <c r="M1856"/>
      <c r="N1856"/>
      <c r="O1856"/>
      <c r="P1856"/>
    </row>
    <row r="1857" spans="13:16">
      <c r="M1857"/>
      <c r="N1857"/>
      <c r="O1857"/>
      <c r="P1857"/>
    </row>
    <row r="1858" spans="13:16">
      <c r="M1858"/>
      <c r="N1858"/>
      <c r="O1858"/>
      <c r="P1858"/>
    </row>
    <row r="1859" spans="13:16">
      <c r="M1859"/>
      <c r="N1859"/>
      <c r="O1859"/>
      <c r="P1859"/>
    </row>
    <row r="1860" spans="13:16">
      <c r="M1860"/>
      <c r="N1860"/>
      <c r="O1860"/>
      <c r="P1860"/>
    </row>
    <row r="1861" spans="13:16">
      <c r="M1861"/>
      <c r="N1861"/>
      <c r="O1861"/>
      <c r="P1861"/>
    </row>
    <row r="1862" spans="13:16">
      <c r="M1862"/>
      <c r="N1862"/>
      <c r="O1862"/>
      <c r="P1862"/>
    </row>
    <row r="1863" spans="13:16">
      <c r="M1863"/>
      <c r="N1863"/>
      <c r="O1863"/>
      <c r="P1863"/>
    </row>
    <row r="1864" spans="13:16">
      <c r="M1864"/>
      <c r="N1864"/>
      <c r="O1864"/>
      <c r="P1864"/>
    </row>
    <row r="1865" spans="13:16">
      <c r="M1865"/>
      <c r="N1865"/>
      <c r="O1865"/>
      <c r="P1865"/>
    </row>
    <row r="1866" spans="13:16">
      <c r="M1866"/>
      <c r="N1866"/>
      <c r="O1866"/>
      <c r="P1866"/>
    </row>
    <row r="1867" spans="13:16">
      <c r="M1867"/>
      <c r="N1867"/>
      <c r="O1867"/>
      <c r="P1867"/>
    </row>
    <row r="1868" spans="13:16">
      <c r="M1868"/>
      <c r="N1868"/>
      <c r="O1868"/>
      <c r="P1868"/>
    </row>
    <row r="1869" spans="13:16">
      <c r="M1869"/>
      <c r="N1869"/>
      <c r="O1869"/>
      <c r="P1869"/>
    </row>
    <row r="1870" spans="13:16">
      <c r="M1870"/>
      <c r="N1870"/>
      <c r="O1870"/>
      <c r="P1870"/>
    </row>
    <row r="1871" spans="13:16">
      <c r="M1871"/>
      <c r="N1871"/>
      <c r="O1871"/>
      <c r="P1871"/>
    </row>
    <row r="1872" spans="13:16">
      <c r="M1872"/>
      <c r="N1872"/>
      <c r="O1872"/>
      <c r="P1872"/>
    </row>
    <row r="1873" spans="13:16">
      <c r="M1873"/>
      <c r="N1873"/>
      <c r="O1873"/>
      <c r="P1873"/>
    </row>
    <row r="1874" spans="13:16">
      <c r="M1874"/>
      <c r="N1874"/>
      <c r="O1874"/>
      <c r="P1874"/>
    </row>
    <row r="1875" spans="13:16">
      <c r="M1875"/>
      <c r="N1875"/>
      <c r="O1875"/>
      <c r="P1875"/>
    </row>
    <row r="1876" spans="13:16">
      <c r="M1876"/>
      <c r="N1876"/>
      <c r="O1876"/>
      <c r="P1876"/>
    </row>
    <row r="1877" spans="13:16">
      <c r="M1877"/>
      <c r="N1877"/>
      <c r="O1877"/>
      <c r="P1877"/>
    </row>
    <row r="1878" spans="13:16">
      <c r="M1878"/>
      <c r="N1878"/>
      <c r="O1878"/>
      <c r="P1878"/>
    </row>
    <row r="1879" spans="13:16">
      <c r="M1879"/>
      <c r="N1879"/>
      <c r="O1879"/>
      <c r="P1879"/>
    </row>
    <row r="1880" spans="13:16">
      <c r="M1880"/>
      <c r="N1880"/>
      <c r="O1880"/>
      <c r="P1880"/>
    </row>
    <row r="1881" spans="13:16">
      <c r="M1881"/>
      <c r="N1881"/>
      <c r="O1881"/>
      <c r="P1881"/>
    </row>
    <row r="1882" spans="13:16">
      <c r="M1882"/>
      <c r="N1882"/>
      <c r="O1882"/>
      <c r="P1882"/>
    </row>
    <row r="1883" spans="13:16">
      <c r="M1883"/>
      <c r="N1883"/>
      <c r="O1883"/>
      <c r="P1883"/>
    </row>
    <row r="1884" spans="13:16">
      <c r="M1884"/>
      <c r="N1884"/>
      <c r="O1884"/>
      <c r="P1884"/>
    </row>
    <row r="1885" spans="13:16">
      <c r="M1885"/>
      <c r="N1885"/>
      <c r="O1885"/>
      <c r="P1885"/>
    </row>
    <row r="1886" spans="13:16">
      <c r="M1886"/>
      <c r="N1886"/>
      <c r="O1886"/>
      <c r="P1886"/>
    </row>
    <row r="1887" spans="13:16">
      <c r="M1887"/>
      <c r="N1887"/>
      <c r="O1887"/>
      <c r="P1887"/>
    </row>
    <row r="1888" spans="13:16">
      <c r="M1888"/>
      <c r="N1888"/>
      <c r="O1888"/>
      <c r="P1888"/>
    </row>
    <row r="1889" spans="13:16">
      <c r="M1889"/>
      <c r="N1889"/>
      <c r="O1889"/>
      <c r="P1889"/>
    </row>
    <row r="1890" spans="13:16">
      <c r="M1890"/>
      <c r="N1890"/>
      <c r="O1890"/>
      <c r="P1890"/>
    </row>
    <row r="1891" spans="13:16">
      <c r="M1891"/>
      <c r="N1891"/>
      <c r="O1891"/>
      <c r="P1891"/>
    </row>
    <row r="1892" spans="13:16">
      <c r="M1892"/>
      <c r="N1892"/>
      <c r="O1892"/>
      <c r="P1892"/>
    </row>
    <row r="1893" spans="13:16">
      <c r="M1893"/>
      <c r="N1893"/>
      <c r="O1893"/>
      <c r="P1893"/>
    </row>
    <row r="1894" spans="13:16">
      <c r="M1894"/>
      <c r="N1894"/>
      <c r="O1894"/>
      <c r="P1894"/>
    </row>
    <row r="1895" spans="13:16">
      <c r="M1895"/>
      <c r="N1895"/>
      <c r="O1895"/>
      <c r="P1895"/>
    </row>
    <row r="1896" spans="13:16">
      <c r="M1896"/>
      <c r="N1896"/>
      <c r="O1896"/>
      <c r="P1896"/>
    </row>
    <row r="1897" spans="13:16">
      <c r="M1897"/>
      <c r="N1897"/>
      <c r="O1897"/>
      <c r="P1897"/>
    </row>
    <row r="1898" spans="13:16">
      <c r="M1898"/>
      <c r="N1898"/>
      <c r="O1898"/>
      <c r="P1898"/>
    </row>
    <row r="1899" spans="13:16">
      <c r="M1899"/>
      <c r="N1899"/>
      <c r="O1899"/>
      <c r="P1899"/>
    </row>
    <row r="1900" spans="13:16">
      <c r="M1900"/>
      <c r="N1900"/>
      <c r="O1900"/>
      <c r="P1900"/>
    </row>
    <row r="1901" spans="13:16">
      <c r="M1901"/>
      <c r="N1901"/>
      <c r="O1901"/>
      <c r="P1901"/>
    </row>
    <row r="1902" spans="13:16">
      <c r="M1902"/>
      <c r="N1902"/>
      <c r="O1902"/>
      <c r="P1902"/>
    </row>
    <row r="1903" spans="13:16">
      <c r="M1903"/>
      <c r="N1903"/>
      <c r="O1903"/>
      <c r="P1903"/>
    </row>
    <row r="1904" spans="13:16">
      <c r="M1904"/>
      <c r="N1904"/>
      <c r="O1904"/>
      <c r="P1904"/>
    </row>
    <row r="1905" spans="13:16">
      <c r="M1905"/>
      <c r="N1905"/>
      <c r="O1905"/>
      <c r="P1905"/>
    </row>
    <row r="1906" spans="13:16">
      <c r="M1906"/>
      <c r="N1906"/>
      <c r="O1906"/>
      <c r="P1906"/>
    </row>
    <row r="1907" spans="13:16">
      <c r="M1907"/>
      <c r="N1907"/>
      <c r="O1907"/>
      <c r="P1907"/>
    </row>
    <row r="1908" spans="13:16">
      <c r="M1908"/>
      <c r="N1908"/>
      <c r="O1908"/>
      <c r="P1908"/>
    </row>
    <row r="1909" spans="13:16">
      <c r="M1909"/>
      <c r="N1909"/>
      <c r="O1909"/>
      <c r="P1909"/>
    </row>
    <row r="1910" spans="13:16">
      <c r="M1910"/>
      <c r="N1910"/>
      <c r="O1910"/>
      <c r="P1910"/>
    </row>
    <row r="1911" spans="13:16">
      <c r="M1911"/>
      <c r="N1911"/>
      <c r="O1911"/>
      <c r="P1911"/>
    </row>
    <row r="1912" spans="13:16">
      <c r="M1912"/>
      <c r="N1912"/>
      <c r="O1912"/>
      <c r="P1912"/>
    </row>
    <row r="1913" spans="13:16">
      <c r="M1913"/>
      <c r="N1913"/>
      <c r="O1913"/>
      <c r="P1913"/>
    </row>
    <row r="1914" spans="13:16">
      <c r="M1914"/>
      <c r="N1914"/>
      <c r="O1914"/>
      <c r="P1914"/>
    </row>
    <row r="1915" spans="13:16">
      <c r="M1915"/>
      <c r="N1915"/>
      <c r="O1915"/>
      <c r="P1915"/>
    </row>
    <row r="1916" spans="13:16">
      <c r="M1916"/>
      <c r="N1916"/>
      <c r="O1916"/>
      <c r="P1916"/>
    </row>
    <row r="1917" spans="13:16">
      <c r="M1917"/>
      <c r="N1917"/>
      <c r="O1917"/>
      <c r="P1917"/>
    </row>
    <row r="1918" spans="13:16">
      <c r="M1918"/>
      <c r="N1918"/>
      <c r="O1918"/>
      <c r="P1918"/>
    </row>
    <row r="1919" spans="13:16">
      <c r="M1919"/>
      <c r="N1919"/>
      <c r="O1919"/>
      <c r="P1919"/>
    </row>
    <row r="1920" spans="13:16">
      <c r="M1920"/>
      <c r="N1920"/>
      <c r="O1920"/>
      <c r="P1920"/>
    </row>
    <row r="1921" spans="13:16">
      <c r="M1921"/>
      <c r="N1921"/>
      <c r="O1921"/>
      <c r="P1921"/>
    </row>
    <row r="1922" spans="13:16">
      <c r="M1922"/>
      <c r="N1922"/>
      <c r="O1922"/>
      <c r="P1922"/>
    </row>
    <row r="1923" spans="13:16">
      <c r="M1923"/>
      <c r="N1923"/>
      <c r="O1923"/>
      <c r="P1923"/>
    </row>
    <row r="1924" spans="13:16">
      <c r="M1924"/>
      <c r="N1924"/>
      <c r="O1924"/>
      <c r="P1924"/>
    </row>
    <row r="1925" spans="13:16">
      <c r="M1925"/>
      <c r="N1925"/>
      <c r="O1925"/>
      <c r="P1925"/>
    </row>
    <row r="1926" spans="13:16">
      <c r="M1926"/>
      <c r="N1926"/>
      <c r="O1926"/>
      <c r="P1926"/>
    </row>
    <row r="1927" spans="13:16">
      <c r="M1927"/>
      <c r="N1927"/>
      <c r="O1927"/>
      <c r="P1927"/>
    </row>
    <row r="1928" spans="13:16">
      <c r="M1928"/>
      <c r="N1928"/>
      <c r="O1928"/>
      <c r="P1928"/>
    </row>
    <row r="1929" spans="13:16">
      <c r="M1929"/>
      <c r="N1929"/>
      <c r="O1929"/>
      <c r="P1929"/>
    </row>
    <row r="1930" spans="13:16">
      <c r="M1930"/>
      <c r="N1930"/>
      <c r="O1930"/>
      <c r="P1930"/>
    </row>
    <row r="1931" spans="13:16">
      <c r="M1931"/>
      <c r="N1931"/>
      <c r="O1931"/>
      <c r="P1931"/>
    </row>
    <row r="1932" spans="13:16">
      <c r="M1932"/>
      <c r="N1932"/>
      <c r="O1932"/>
      <c r="P1932"/>
    </row>
    <row r="1933" spans="13:16">
      <c r="M1933"/>
      <c r="N1933"/>
      <c r="O1933"/>
      <c r="P1933"/>
    </row>
    <row r="1934" spans="13:16">
      <c r="M1934"/>
      <c r="N1934"/>
      <c r="O1934"/>
      <c r="P1934"/>
    </row>
    <row r="1935" spans="13:16">
      <c r="M1935"/>
      <c r="N1935"/>
      <c r="O1935"/>
      <c r="P1935"/>
    </row>
    <row r="1936" spans="13:16">
      <c r="M1936"/>
      <c r="N1936"/>
      <c r="O1936"/>
      <c r="P1936"/>
    </row>
    <row r="1937" spans="13:16">
      <c r="M1937"/>
      <c r="N1937"/>
      <c r="O1937"/>
      <c r="P1937"/>
    </row>
    <row r="1938" spans="13:16">
      <c r="M1938"/>
      <c r="N1938"/>
      <c r="O1938"/>
      <c r="P1938"/>
    </row>
    <row r="1939" spans="13:16">
      <c r="M1939"/>
      <c r="N1939"/>
      <c r="O1939"/>
      <c r="P1939"/>
    </row>
    <row r="1940" spans="13:16">
      <c r="M1940"/>
      <c r="N1940"/>
      <c r="O1940"/>
      <c r="P1940"/>
    </row>
    <row r="1941" spans="13:16">
      <c r="M1941"/>
      <c r="N1941"/>
      <c r="O1941"/>
      <c r="P1941"/>
    </row>
    <row r="1942" spans="13:16">
      <c r="M1942"/>
      <c r="N1942"/>
      <c r="O1942"/>
      <c r="P1942"/>
    </row>
    <row r="1943" spans="13:16">
      <c r="M1943"/>
      <c r="N1943"/>
      <c r="O1943"/>
      <c r="P1943"/>
    </row>
    <row r="1944" spans="13:16">
      <c r="M1944"/>
      <c r="N1944"/>
      <c r="O1944"/>
      <c r="P1944"/>
    </row>
    <row r="1945" spans="13:16">
      <c r="M1945"/>
      <c r="N1945"/>
      <c r="O1945"/>
      <c r="P1945"/>
    </row>
    <row r="1946" spans="13:16">
      <c r="M1946"/>
      <c r="N1946"/>
      <c r="O1946"/>
      <c r="P1946"/>
    </row>
    <row r="1947" spans="13:16">
      <c r="M1947"/>
      <c r="N1947"/>
      <c r="O1947"/>
      <c r="P1947"/>
    </row>
    <row r="1948" spans="13:16">
      <c r="M1948"/>
      <c r="N1948"/>
      <c r="O1948"/>
      <c r="P1948"/>
    </row>
    <row r="1949" spans="13:16">
      <c r="M1949"/>
      <c r="N1949"/>
      <c r="O1949"/>
      <c r="P1949"/>
    </row>
    <row r="1950" spans="13:16">
      <c r="M1950"/>
      <c r="N1950"/>
      <c r="O1950"/>
      <c r="P1950"/>
    </row>
    <row r="1951" spans="13:16">
      <c r="M1951"/>
      <c r="N1951"/>
      <c r="O1951"/>
      <c r="P1951"/>
    </row>
    <row r="1952" spans="13:16">
      <c r="M1952"/>
      <c r="N1952"/>
      <c r="O1952"/>
      <c r="P1952"/>
    </row>
    <row r="1953" spans="13:16">
      <c r="M1953"/>
      <c r="N1953"/>
      <c r="O1953"/>
      <c r="P1953"/>
    </row>
    <row r="1954" spans="13:16">
      <c r="M1954"/>
      <c r="N1954"/>
      <c r="O1954"/>
      <c r="P1954"/>
    </row>
    <row r="1955" spans="13:16">
      <c r="M1955"/>
      <c r="N1955"/>
      <c r="O1955"/>
      <c r="P1955"/>
    </row>
    <row r="1956" spans="13:16">
      <c r="M1956"/>
      <c r="N1956"/>
      <c r="O1956"/>
      <c r="P1956"/>
    </row>
    <row r="1957" spans="13:16">
      <c r="M1957"/>
      <c r="N1957"/>
      <c r="O1957"/>
      <c r="P1957"/>
    </row>
    <row r="1958" spans="13:16">
      <c r="M1958"/>
      <c r="N1958"/>
      <c r="O1958"/>
      <c r="P1958"/>
    </row>
    <row r="1959" spans="13:16">
      <c r="M1959"/>
      <c r="N1959"/>
      <c r="O1959"/>
      <c r="P1959"/>
    </row>
    <row r="1960" spans="13:16">
      <c r="M1960"/>
      <c r="N1960"/>
      <c r="O1960"/>
      <c r="P1960"/>
    </row>
    <row r="1961" spans="13:16">
      <c r="M1961"/>
      <c r="N1961"/>
      <c r="O1961"/>
      <c r="P1961"/>
    </row>
    <row r="1962" spans="13:16">
      <c r="M1962"/>
      <c r="N1962"/>
      <c r="O1962"/>
      <c r="P1962"/>
    </row>
    <row r="1963" spans="13:16">
      <c r="M1963"/>
      <c r="N1963"/>
      <c r="O1963"/>
      <c r="P1963"/>
    </row>
    <row r="1964" spans="13:16">
      <c r="M1964"/>
      <c r="N1964"/>
      <c r="O1964"/>
      <c r="P1964"/>
    </row>
    <row r="1965" spans="13:16">
      <c r="M1965"/>
      <c r="N1965"/>
      <c r="O1965"/>
      <c r="P1965"/>
    </row>
    <row r="1966" spans="13:16">
      <c r="M1966"/>
      <c r="N1966"/>
      <c r="O1966"/>
      <c r="P1966"/>
    </row>
    <row r="1967" spans="13:16">
      <c r="M1967"/>
      <c r="N1967"/>
      <c r="O1967"/>
      <c r="P1967"/>
    </row>
    <row r="1968" spans="13:16">
      <c r="M1968"/>
      <c r="N1968"/>
      <c r="O1968"/>
      <c r="P1968"/>
    </row>
    <row r="1969" spans="13:16">
      <c r="M1969"/>
      <c r="N1969"/>
      <c r="O1969"/>
      <c r="P1969"/>
    </row>
    <row r="1970" spans="13:16">
      <c r="M1970"/>
      <c r="N1970"/>
      <c r="O1970"/>
      <c r="P1970"/>
    </row>
    <row r="1971" spans="13:16">
      <c r="M1971"/>
      <c r="N1971"/>
      <c r="O1971"/>
      <c r="P1971"/>
    </row>
    <row r="1972" spans="13:16">
      <c r="M1972"/>
      <c r="N1972"/>
      <c r="O1972"/>
      <c r="P1972"/>
    </row>
    <row r="1973" spans="13:16">
      <c r="M1973"/>
      <c r="N1973"/>
      <c r="O1973"/>
      <c r="P1973"/>
    </row>
    <row r="1974" spans="13:16">
      <c r="M1974"/>
      <c r="N1974"/>
      <c r="O1974"/>
      <c r="P1974"/>
    </row>
    <row r="1975" spans="13:16">
      <c r="M1975"/>
      <c r="N1975"/>
      <c r="O1975"/>
      <c r="P1975"/>
    </row>
    <row r="1976" spans="13:16">
      <c r="M1976"/>
      <c r="N1976"/>
      <c r="O1976"/>
      <c r="P1976"/>
    </row>
    <row r="1977" spans="13:16">
      <c r="M1977"/>
      <c r="N1977"/>
      <c r="O1977"/>
      <c r="P1977"/>
    </row>
    <row r="1978" spans="13:16">
      <c r="M1978"/>
      <c r="N1978"/>
      <c r="O1978"/>
      <c r="P1978"/>
    </row>
    <row r="1979" spans="13:16">
      <c r="M1979"/>
      <c r="N1979"/>
      <c r="O1979"/>
      <c r="P1979"/>
    </row>
    <row r="1980" spans="13:16">
      <c r="M1980"/>
      <c r="N1980"/>
      <c r="O1980"/>
      <c r="P1980"/>
    </row>
    <row r="1981" spans="13:16">
      <c r="M1981"/>
      <c r="N1981"/>
      <c r="O1981"/>
      <c r="P1981"/>
    </row>
    <row r="1982" spans="13:16">
      <c r="M1982"/>
      <c r="N1982"/>
      <c r="O1982"/>
      <c r="P1982"/>
    </row>
    <row r="1983" spans="13:16">
      <c r="M1983"/>
      <c r="N1983"/>
      <c r="O1983"/>
      <c r="P1983"/>
    </row>
    <row r="1984" spans="13:16">
      <c r="M1984"/>
      <c r="N1984"/>
      <c r="O1984"/>
      <c r="P1984"/>
    </row>
    <row r="1985" spans="13:16">
      <c r="M1985"/>
      <c r="N1985"/>
      <c r="O1985"/>
      <c r="P1985"/>
    </row>
    <row r="1986" spans="13:16">
      <c r="M1986"/>
      <c r="N1986"/>
      <c r="O1986"/>
      <c r="P1986"/>
    </row>
    <row r="1987" spans="13:16">
      <c r="M1987"/>
      <c r="N1987"/>
      <c r="O1987"/>
      <c r="P1987"/>
    </row>
    <row r="1988" spans="13:16">
      <c r="M1988"/>
      <c r="N1988"/>
      <c r="O1988"/>
      <c r="P1988"/>
    </row>
    <row r="1989" spans="13:16">
      <c r="M1989"/>
      <c r="N1989"/>
      <c r="O1989"/>
      <c r="P1989"/>
    </row>
    <row r="1990" spans="13:16">
      <c r="M1990"/>
      <c r="N1990"/>
      <c r="O1990"/>
      <c r="P1990"/>
    </row>
    <row r="1991" spans="13:16">
      <c r="M1991"/>
      <c r="N1991"/>
      <c r="O1991"/>
      <c r="P1991"/>
    </row>
    <row r="1992" spans="13:16">
      <c r="M1992"/>
      <c r="N1992"/>
      <c r="O1992"/>
      <c r="P1992"/>
    </row>
    <row r="1993" spans="13:16">
      <c r="M1993"/>
      <c r="N1993"/>
      <c r="O1993"/>
      <c r="P1993"/>
    </row>
    <row r="1994" spans="13:16">
      <c r="M1994"/>
      <c r="N1994"/>
      <c r="O1994"/>
      <c r="P1994"/>
    </row>
    <row r="1995" spans="13:16">
      <c r="M1995"/>
      <c r="N1995"/>
      <c r="O1995"/>
      <c r="P1995"/>
    </row>
    <row r="1996" spans="13:16">
      <c r="M1996"/>
      <c r="N1996"/>
      <c r="O1996"/>
      <c r="P1996"/>
    </row>
    <row r="1997" spans="13:16">
      <c r="M1997"/>
      <c r="N1997"/>
      <c r="O1997"/>
      <c r="P1997"/>
    </row>
    <row r="1998" spans="13:16">
      <c r="M1998"/>
      <c r="N1998"/>
      <c r="O1998"/>
      <c r="P1998"/>
    </row>
    <row r="1999" spans="13:16">
      <c r="M1999"/>
      <c r="N1999"/>
      <c r="O1999"/>
      <c r="P1999"/>
    </row>
    <row r="2000" spans="13:16">
      <c r="M2000"/>
      <c r="N2000"/>
      <c r="O2000"/>
      <c r="P2000"/>
    </row>
    <row r="2001" spans="13:16">
      <c r="M2001"/>
      <c r="N2001"/>
      <c r="O2001"/>
      <c r="P2001"/>
    </row>
    <row r="2002" spans="13:16">
      <c r="M2002"/>
      <c r="N2002"/>
      <c r="O2002"/>
      <c r="P2002"/>
    </row>
    <row r="2003" spans="13:16">
      <c r="M2003"/>
      <c r="N2003"/>
      <c r="O2003"/>
      <c r="P2003"/>
    </row>
    <row r="2004" spans="13:16">
      <c r="M2004"/>
      <c r="N2004"/>
      <c r="O2004"/>
      <c r="P2004"/>
    </row>
    <row r="2005" spans="13:16">
      <c r="M2005"/>
      <c r="N2005"/>
      <c r="O2005"/>
      <c r="P2005"/>
    </row>
    <row r="2006" spans="13:16">
      <c r="M2006"/>
      <c r="N2006"/>
      <c r="O2006"/>
      <c r="P2006"/>
    </row>
    <row r="2007" spans="13:16">
      <c r="M2007"/>
      <c r="N2007"/>
      <c r="O2007"/>
      <c r="P2007"/>
    </row>
    <row r="2008" spans="13:16">
      <c r="M2008"/>
      <c r="N2008"/>
      <c r="O2008"/>
      <c r="P2008"/>
    </row>
    <row r="2009" spans="13:16">
      <c r="M2009"/>
      <c r="N2009"/>
      <c r="O2009"/>
      <c r="P2009"/>
    </row>
    <row r="2010" spans="13:16">
      <c r="M2010"/>
      <c r="N2010"/>
      <c r="O2010"/>
      <c r="P2010"/>
    </row>
    <row r="2011" spans="13:16">
      <c r="M2011"/>
      <c r="N2011"/>
      <c r="O2011"/>
      <c r="P2011"/>
    </row>
    <row r="2012" spans="13:16">
      <c r="M2012"/>
      <c r="N2012"/>
      <c r="O2012"/>
      <c r="P2012"/>
    </row>
    <row r="2013" spans="13:16">
      <c r="M2013"/>
      <c r="N2013"/>
      <c r="O2013"/>
      <c r="P2013"/>
    </row>
    <row r="2014" spans="13:16">
      <c r="M2014"/>
      <c r="N2014"/>
      <c r="O2014"/>
      <c r="P2014"/>
    </row>
    <row r="2015" spans="13:16">
      <c r="M2015"/>
      <c r="N2015"/>
      <c r="O2015"/>
      <c r="P2015"/>
    </row>
    <row r="2016" spans="13:16">
      <c r="M2016"/>
      <c r="N2016"/>
      <c r="O2016"/>
      <c r="P2016"/>
    </row>
    <row r="2017" spans="13:16">
      <c r="M2017"/>
      <c r="N2017"/>
      <c r="O2017"/>
      <c r="P2017"/>
    </row>
    <row r="2018" spans="13:16">
      <c r="M2018"/>
      <c r="N2018"/>
      <c r="O2018"/>
      <c r="P2018"/>
    </row>
    <row r="2019" spans="13:16">
      <c r="M2019"/>
      <c r="N2019"/>
      <c r="O2019"/>
      <c r="P2019"/>
    </row>
    <row r="2020" spans="13:16">
      <c r="M2020"/>
      <c r="N2020"/>
      <c r="O2020"/>
      <c r="P2020"/>
    </row>
    <row r="2021" spans="13:16">
      <c r="M2021"/>
      <c r="N2021"/>
      <c r="O2021"/>
      <c r="P2021"/>
    </row>
    <row r="2022" spans="13:16">
      <c r="M2022"/>
      <c r="N2022"/>
      <c r="O2022"/>
      <c r="P2022"/>
    </row>
    <row r="2023" spans="13:16">
      <c r="M2023"/>
      <c r="N2023"/>
      <c r="O2023"/>
      <c r="P2023"/>
    </row>
    <row r="2024" spans="13:16">
      <c r="M2024"/>
      <c r="N2024"/>
      <c r="O2024"/>
      <c r="P2024"/>
    </row>
    <row r="2025" spans="13:16">
      <c r="M2025"/>
      <c r="N2025"/>
      <c r="O2025"/>
      <c r="P2025"/>
    </row>
    <row r="2026" spans="13:16">
      <c r="M2026"/>
      <c r="N2026"/>
      <c r="O2026"/>
      <c r="P2026"/>
    </row>
    <row r="2027" spans="13:16">
      <c r="M2027"/>
      <c r="N2027"/>
      <c r="O2027"/>
      <c r="P2027"/>
    </row>
    <row r="2028" spans="13:16">
      <c r="M2028"/>
      <c r="N2028"/>
      <c r="O2028"/>
      <c r="P2028"/>
    </row>
    <row r="2029" spans="13:16">
      <c r="M2029"/>
      <c r="N2029"/>
      <c r="O2029"/>
      <c r="P2029"/>
    </row>
    <row r="2030" spans="13:16">
      <c r="M2030"/>
      <c r="N2030"/>
      <c r="O2030"/>
      <c r="P2030"/>
    </row>
    <row r="2031" spans="13:16">
      <c r="M2031"/>
      <c r="N2031"/>
      <c r="O2031"/>
      <c r="P2031"/>
    </row>
    <row r="2032" spans="13:16">
      <c r="M2032"/>
      <c r="N2032"/>
      <c r="O2032"/>
      <c r="P2032"/>
    </row>
    <row r="2033" spans="13:16">
      <c r="M2033"/>
      <c r="N2033"/>
      <c r="O2033"/>
      <c r="P2033"/>
    </row>
    <row r="2034" spans="13:16">
      <c r="M2034"/>
      <c r="N2034"/>
      <c r="O2034"/>
      <c r="P2034"/>
    </row>
    <row r="2035" spans="13:16">
      <c r="M2035"/>
      <c r="N2035"/>
      <c r="O2035"/>
      <c r="P2035"/>
    </row>
    <row r="2036" spans="13:16">
      <c r="M2036"/>
      <c r="N2036"/>
      <c r="O2036"/>
      <c r="P2036"/>
    </row>
    <row r="2037" spans="13:16">
      <c r="M2037"/>
      <c r="N2037"/>
      <c r="O2037"/>
      <c r="P2037"/>
    </row>
    <row r="2038" spans="13:16">
      <c r="M2038"/>
      <c r="N2038"/>
      <c r="O2038"/>
      <c r="P2038"/>
    </row>
    <row r="2039" spans="13:16">
      <c r="M2039"/>
      <c r="N2039"/>
      <c r="O2039"/>
      <c r="P2039"/>
    </row>
    <row r="2040" spans="13:16">
      <c r="M2040"/>
      <c r="N2040"/>
      <c r="O2040"/>
      <c r="P2040"/>
    </row>
    <row r="2041" spans="13:16">
      <c r="M2041"/>
      <c r="N2041"/>
      <c r="O2041"/>
      <c r="P2041"/>
    </row>
    <row r="2042" spans="13:16">
      <c r="M2042"/>
      <c r="N2042"/>
      <c r="O2042"/>
      <c r="P2042"/>
    </row>
    <row r="2043" spans="13:16">
      <c r="M2043"/>
      <c r="N2043"/>
      <c r="O2043"/>
      <c r="P2043"/>
    </row>
    <row r="2044" spans="13:16">
      <c r="M2044"/>
      <c r="N2044"/>
      <c r="O2044"/>
      <c r="P2044"/>
    </row>
    <row r="2045" spans="13:16">
      <c r="M2045"/>
      <c r="N2045"/>
      <c r="O2045"/>
      <c r="P2045"/>
    </row>
    <row r="2046" spans="13:16">
      <c r="M2046"/>
      <c r="N2046"/>
      <c r="O2046"/>
      <c r="P2046"/>
    </row>
    <row r="2047" spans="13:16">
      <c r="M2047"/>
      <c r="N2047"/>
      <c r="O2047"/>
      <c r="P2047"/>
    </row>
    <row r="2048" spans="13:16">
      <c r="M2048"/>
      <c r="N2048"/>
      <c r="O2048"/>
      <c r="P2048"/>
    </row>
    <row r="2049" spans="13:16">
      <c r="M2049"/>
      <c r="N2049"/>
      <c r="O2049"/>
      <c r="P2049"/>
    </row>
    <row r="2050" spans="13:16">
      <c r="M2050"/>
      <c r="N2050"/>
      <c r="O2050"/>
      <c r="P2050"/>
    </row>
    <row r="2051" spans="13:16">
      <c r="M2051"/>
      <c r="N2051"/>
      <c r="O2051"/>
      <c r="P2051"/>
    </row>
    <row r="2052" spans="13:16">
      <c r="M2052"/>
      <c r="N2052"/>
      <c r="O2052"/>
      <c r="P2052"/>
    </row>
    <row r="2053" spans="13:16">
      <c r="M2053"/>
      <c r="N2053"/>
      <c r="O2053"/>
      <c r="P2053"/>
    </row>
    <row r="2054" spans="13:16">
      <c r="M2054"/>
      <c r="N2054"/>
      <c r="O2054"/>
      <c r="P2054"/>
    </row>
    <row r="2055" spans="13:16">
      <c r="M2055"/>
      <c r="N2055"/>
      <c r="O2055"/>
      <c r="P2055"/>
    </row>
    <row r="2056" spans="13:16">
      <c r="M2056"/>
      <c r="N2056"/>
      <c r="O2056"/>
      <c r="P2056"/>
    </row>
    <row r="2057" spans="13:16">
      <c r="M2057"/>
      <c r="N2057"/>
      <c r="O2057"/>
      <c r="P2057"/>
    </row>
    <row r="2058" spans="13:16">
      <c r="M2058"/>
      <c r="N2058"/>
      <c r="O2058"/>
      <c r="P2058"/>
    </row>
    <row r="2059" spans="13:16">
      <c r="M2059"/>
      <c r="N2059"/>
      <c r="O2059"/>
      <c r="P2059"/>
    </row>
    <row r="2060" spans="13:16">
      <c r="M2060"/>
      <c r="N2060"/>
      <c r="O2060"/>
      <c r="P2060"/>
    </row>
    <row r="2061" spans="13:16">
      <c r="M2061"/>
      <c r="N2061"/>
      <c r="O2061"/>
      <c r="P2061"/>
    </row>
    <row r="2062" spans="13:16">
      <c r="M2062"/>
      <c r="N2062"/>
      <c r="O2062"/>
      <c r="P2062"/>
    </row>
    <row r="2063" spans="13:16">
      <c r="M2063"/>
      <c r="N2063"/>
      <c r="O2063"/>
      <c r="P2063"/>
    </row>
    <row r="2064" spans="13:16">
      <c r="M2064"/>
      <c r="N2064"/>
      <c r="O2064"/>
      <c r="P2064"/>
    </row>
    <row r="2065" spans="13:16">
      <c r="M2065"/>
      <c r="N2065"/>
      <c r="O2065"/>
      <c r="P2065"/>
    </row>
    <row r="2066" spans="13:16">
      <c r="M2066"/>
      <c r="N2066"/>
      <c r="O2066"/>
      <c r="P2066"/>
    </row>
    <row r="2067" spans="13:16">
      <c r="M2067"/>
      <c r="N2067"/>
      <c r="O2067"/>
      <c r="P2067"/>
    </row>
    <row r="2068" spans="13:16">
      <c r="M2068"/>
      <c r="N2068"/>
      <c r="O2068"/>
      <c r="P2068"/>
    </row>
    <row r="2069" spans="13:16">
      <c r="M2069"/>
      <c r="N2069"/>
      <c r="O2069"/>
      <c r="P2069"/>
    </row>
    <row r="2070" spans="13:16">
      <c r="M2070"/>
      <c r="N2070"/>
      <c r="O2070"/>
      <c r="P2070"/>
    </row>
    <row r="2071" spans="13:16">
      <c r="M2071"/>
      <c r="N2071"/>
      <c r="O2071"/>
      <c r="P2071"/>
    </row>
    <row r="2072" spans="13:16">
      <c r="M2072"/>
      <c r="N2072"/>
      <c r="O2072"/>
      <c r="P2072"/>
    </row>
    <row r="2073" spans="13:16">
      <c r="M2073"/>
      <c r="N2073"/>
      <c r="O2073"/>
      <c r="P2073"/>
    </row>
    <row r="2074" spans="13:16">
      <c r="M2074"/>
      <c r="N2074"/>
      <c r="O2074"/>
      <c r="P2074"/>
    </row>
    <row r="2075" spans="13:16">
      <c r="M2075"/>
      <c r="N2075"/>
      <c r="O2075"/>
      <c r="P2075"/>
    </row>
    <row r="2076" spans="13:16">
      <c r="M2076"/>
      <c r="N2076"/>
      <c r="O2076"/>
      <c r="P2076"/>
    </row>
    <row r="2077" spans="13:16">
      <c r="M2077"/>
      <c r="N2077"/>
      <c r="O2077"/>
      <c r="P2077"/>
    </row>
    <row r="2078" spans="13:16">
      <c r="M2078"/>
      <c r="N2078"/>
      <c r="O2078"/>
      <c r="P2078"/>
    </row>
    <row r="2079" spans="13:16">
      <c r="M2079"/>
      <c r="N2079"/>
      <c r="O2079"/>
      <c r="P2079"/>
    </row>
    <row r="2080" spans="13:16">
      <c r="M2080"/>
      <c r="N2080"/>
      <c r="O2080"/>
      <c r="P2080"/>
    </row>
    <row r="2081" spans="13:16">
      <c r="M2081"/>
      <c r="N2081"/>
      <c r="O2081"/>
      <c r="P2081"/>
    </row>
    <row r="2082" spans="13:16">
      <c r="M2082"/>
      <c r="N2082"/>
      <c r="O2082"/>
      <c r="P2082"/>
    </row>
    <row r="2083" spans="13:16">
      <c r="M2083"/>
      <c r="N2083"/>
      <c r="O2083"/>
      <c r="P2083"/>
    </row>
    <row r="2084" spans="13:16">
      <c r="M2084"/>
      <c r="N2084"/>
      <c r="O2084"/>
      <c r="P2084"/>
    </row>
    <row r="2085" spans="13:16">
      <c r="M2085"/>
      <c r="N2085"/>
      <c r="O2085"/>
      <c r="P2085"/>
    </row>
    <row r="2086" spans="13:16">
      <c r="M2086"/>
      <c r="N2086"/>
      <c r="O2086"/>
      <c r="P2086"/>
    </row>
    <row r="2087" spans="13:16">
      <c r="M2087"/>
      <c r="N2087"/>
      <c r="O2087"/>
      <c r="P2087"/>
    </row>
    <row r="2088" spans="13:16">
      <c r="M2088"/>
      <c r="N2088"/>
      <c r="O2088"/>
      <c r="P2088"/>
    </row>
    <row r="2089" spans="13:16">
      <c r="M2089"/>
      <c r="N2089"/>
      <c r="O2089"/>
      <c r="P2089"/>
    </row>
    <row r="2090" spans="13:16">
      <c r="M2090"/>
      <c r="N2090"/>
      <c r="O2090"/>
      <c r="P2090"/>
    </row>
    <row r="2091" spans="13:16">
      <c r="M2091"/>
      <c r="N2091"/>
      <c r="O2091"/>
      <c r="P2091"/>
    </row>
    <row r="2092" spans="13:16">
      <c r="M2092"/>
      <c r="N2092"/>
      <c r="O2092"/>
      <c r="P2092"/>
    </row>
    <row r="2093" spans="13:16">
      <c r="M2093"/>
      <c r="N2093"/>
      <c r="O2093"/>
      <c r="P2093"/>
    </row>
    <row r="2094" spans="13:16">
      <c r="M2094"/>
      <c r="N2094"/>
      <c r="O2094"/>
      <c r="P2094"/>
    </row>
    <row r="2095" spans="13:16">
      <c r="M2095"/>
      <c r="N2095"/>
      <c r="O2095"/>
      <c r="P2095"/>
    </row>
    <row r="2096" spans="13:16">
      <c r="M2096"/>
      <c r="N2096"/>
      <c r="O2096"/>
      <c r="P2096"/>
    </row>
    <row r="2097" spans="13:16">
      <c r="M2097"/>
      <c r="N2097"/>
      <c r="O2097"/>
      <c r="P2097"/>
    </row>
    <row r="2098" spans="13:16">
      <c r="M2098"/>
      <c r="N2098"/>
      <c r="O2098"/>
      <c r="P2098"/>
    </row>
    <row r="2099" spans="13:16">
      <c r="M2099"/>
      <c r="N2099"/>
      <c r="O2099"/>
      <c r="P2099"/>
    </row>
    <row r="2100" spans="13:16">
      <c r="M2100"/>
      <c r="N2100"/>
      <c r="O2100"/>
      <c r="P2100"/>
    </row>
    <row r="2101" spans="13:16">
      <c r="M2101"/>
      <c r="N2101"/>
      <c r="O2101"/>
      <c r="P2101"/>
    </row>
    <row r="2102" spans="13:16">
      <c r="M2102"/>
      <c r="N2102"/>
      <c r="O2102"/>
      <c r="P2102"/>
    </row>
    <row r="2103" spans="13:16">
      <c r="M2103"/>
      <c r="N2103"/>
      <c r="O2103"/>
      <c r="P2103"/>
    </row>
    <row r="2104" spans="13:16">
      <c r="M2104"/>
      <c r="N2104"/>
      <c r="O2104"/>
      <c r="P2104"/>
    </row>
    <row r="2105" spans="13:16">
      <c r="M2105"/>
      <c r="N2105"/>
      <c r="O2105"/>
      <c r="P2105"/>
    </row>
    <row r="2106" spans="13:16">
      <c r="M2106"/>
      <c r="N2106"/>
      <c r="O2106"/>
      <c r="P2106"/>
    </row>
    <row r="2107" spans="13:16">
      <c r="M2107"/>
      <c r="N2107"/>
      <c r="O2107"/>
      <c r="P2107"/>
    </row>
    <row r="2108" spans="13:16">
      <c r="M2108"/>
      <c r="N2108"/>
      <c r="O2108"/>
      <c r="P2108"/>
    </row>
    <row r="2109" spans="13:16">
      <c r="M2109"/>
      <c r="N2109"/>
      <c r="O2109"/>
      <c r="P2109"/>
    </row>
    <row r="2110" spans="13:16">
      <c r="M2110"/>
      <c r="N2110"/>
      <c r="O2110"/>
      <c r="P2110"/>
    </row>
    <row r="2111" spans="13:16">
      <c r="M2111"/>
      <c r="N2111"/>
      <c r="O2111"/>
      <c r="P2111"/>
    </row>
    <row r="2112" spans="13:16">
      <c r="M2112"/>
      <c r="N2112"/>
      <c r="O2112"/>
      <c r="P2112"/>
    </row>
    <row r="2113" spans="13:16">
      <c r="M2113"/>
      <c r="N2113"/>
      <c r="O2113"/>
      <c r="P2113"/>
    </row>
    <row r="2114" spans="13:16">
      <c r="M2114"/>
      <c r="N2114"/>
      <c r="O2114"/>
      <c r="P2114"/>
    </row>
    <row r="2115" spans="13:16">
      <c r="M2115"/>
      <c r="N2115"/>
      <c r="O2115"/>
      <c r="P2115"/>
    </row>
    <row r="2116" spans="13:16">
      <c r="M2116"/>
      <c r="N2116"/>
      <c r="O2116"/>
      <c r="P2116"/>
    </row>
    <row r="2117" spans="13:16">
      <c r="M2117"/>
      <c r="N2117"/>
      <c r="O2117"/>
      <c r="P2117"/>
    </row>
    <row r="2118" spans="13:16">
      <c r="M2118"/>
      <c r="N2118"/>
      <c r="O2118"/>
      <c r="P2118"/>
    </row>
    <row r="2119" spans="13:16">
      <c r="M2119"/>
      <c r="N2119"/>
      <c r="O2119"/>
      <c r="P2119"/>
    </row>
    <row r="2120" spans="13:16">
      <c r="M2120"/>
      <c r="N2120"/>
      <c r="O2120"/>
      <c r="P2120"/>
    </row>
    <row r="2121" spans="13:16">
      <c r="M2121"/>
      <c r="N2121"/>
      <c r="O2121"/>
      <c r="P2121"/>
    </row>
    <row r="2122" spans="13:16">
      <c r="M2122"/>
      <c r="N2122"/>
      <c r="O2122"/>
      <c r="P2122"/>
    </row>
    <row r="2123" spans="13:16">
      <c r="M2123"/>
      <c r="N2123"/>
      <c r="O2123"/>
      <c r="P2123"/>
    </row>
    <row r="2124" spans="13:16">
      <c r="M2124"/>
      <c r="N2124"/>
      <c r="O2124"/>
      <c r="P2124"/>
    </row>
    <row r="2125" spans="13:16">
      <c r="M2125"/>
      <c r="N2125"/>
      <c r="O2125"/>
      <c r="P2125"/>
    </row>
    <row r="2126" spans="13:16">
      <c r="M2126"/>
      <c r="N2126"/>
      <c r="O2126"/>
      <c r="P2126"/>
    </row>
    <row r="2127" spans="13:16">
      <c r="M2127"/>
      <c r="N2127"/>
      <c r="O2127"/>
      <c r="P2127"/>
    </row>
    <row r="2128" spans="13:16">
      <c r="M2128"/>
      <c r="N2128"/>
      <c r="O2128"/>
      <c r="P2128"/>
    </row>
    <row r="2129" spans="13:16">
      <c r="M2129"/>
      <c r="N2129"/>
      <c r="O2129"/>
      <c r="P2129"/>
    </row>
    <row r="2130" spans="13:16">
      <c r="M2130"/>
      <c r="N2130"/>
      <c r="O2130"/>
      <c r="P2130"/>
    </row>
    <row r="2131" spans="13:16">
      <c r="M2131"/>
      <c r="N2131"/>
      <c r="O2131"/>
      <c r="P2131"/>
    </row>
    <row r="2132" spans="13:16">
      <c r="M2132"/>
      <c r="N2132"/>
      <c r="O2132"/>
      <c r="P2132"/>
    </row>
    <row r="2133" spans="13:16">
      <c r="M2133"/>
      <c r="N2133"/>
      <c r="O2133"/>
      <c r="P2133"/>
    </row>
    <row r="2134" spans="13:16">
      <c r="M2134"/>
      <c r="N2134"/>
      <c r="O2134"/>
      <c r="P2134"/>
    </row>
    <row r="2135" spans="13:16">
      <c r="M2135"/>
      <c r="N2135"/>
      <c r="O2135"/>
      <c r="P2135"/>
    </row>
    <row r="2136" spans="13:16">
      <c r="M2136"/>
      <c r="N2136"/>
      <c r="O2136"/>
      <c r="P2136"/>
    </row>
    <row r="2137" spans="13:16">
      <c r="M2137"/>
      <c r="N2137"/>
      <c r="O2137"/>
      <c r="P2137"/>
    </row>
    <row r="2138" spans="13:16">
      <c r="M2138"/>
      <c r="N2138"/>
      <c r="O2138"/>
      <c r="P2138"/>
    </row>
    <row r="2139" spans="13:16">
      <c r="M2139"/>
      <c r="N2139"/>
      <c r="O2139"/>
      <c r="P2139"/>
    </row>
    <row r="2140" spans="13:16">
      <c r="M2140"/>
      <c r="N2140"/>
      <c r="O2140"/>
      <c r="P2140"/>
    </row>
    <row r="2141" spans="13:16">
      <c r="M2141"/>
      <c r="N2141"/>
      <c r="O2141"/>
      <c r="P2141"/>
    </row>
    <row r="2142" spans="13:16">
      <c r="M2142"/>
      <c r="N2142"/>
      <c r="O2142"/>
      <c r="P2142"/>
    </row>
    <row r="2143" spans="13:16">
      <c r="M2143"/>
      <c r="N2143"/>
      <c r="O2143"/>
      <c r="P2143"/>
    </row>
    <row r="2144" spans="13:16">
      <c r="M2144"/>
      <c r="N2144"/>
      <c r="O2144"/>
      <c r="P2144"/>
    </row>
    <row r="2145" spans="13:16">
      <c r="M2145"/>
      <c r="N2145"/>
      <c r="O2145"/>
      <c r="P2145"/>
    </row>
    <row r="2146" spans="13:16">
      <c r="M2146"/>
      <c r="N2146"/>
      <c r="O2146"/>
      <c r="P2146"/>
    </row>
    <row r="2147" spans="13:16">
      <c r="M2147"/>
      <c r="N2147"/>
      <c r="O2147"/>
      <c r="P2147"/>
    </row>
    <row r="2148" spans="13:16">
      <c r="M2148"/>
      <c r="N2148"/>
      <c r="O2148"/>
      <c r="P2148"/>
    </row>
    <row r="2149" spans="13:16">
      <c r="M2149"/>
      <c r="N2149"/>
      <c r="O2149"/>
      <c r="P2149"/>
    </row>
    <row r="2150" spans="13:16">
      <c r="M2150"/>
      <c r="N2150"/>
      <c r="O2150"/>
      <c r="P2150"/>
    </row>
    <row r="2151" spans="13:16">
      <c r="M2151"/>
      <c r="N2151"/>
      <c r="O2151"/>
      <c r="P2151"/>
    </row>
    <row r="2152" spans="13:16">
      <c r="M2152"/>
      <c r="N2152"/>
      <c r="O2152"/>
      <c r="P2152"/>
    </row>
    <row r="2153" spans="13:16">
      <c r="M2153"/>
      <c r="N2153"/>
      <c r="O2153"/>
      <c r="P2153"/>
    </row>
    <row r="2154" spans="13:16">
      <c r="M2154"/>
      <c r="N2154"/>
      <c r="O2154"/>
      <c r="P2154"/>
    </row>
    <row r="2155" spans="13:16">
      <c r="M2155"/>
      <c r="N2155"/>
      <c r="O2155"/>
      <c r="P2155"/>
    </row>
    <row r="2156" spans="13:16">
      <c r="M2156"/>
      <c r="N2156"/>
      <c r="O2156"/>
      <c r="P2156"/>
    </row>
    <row r="2157" spans="13:16">
      <c r="M2157"/>
      <c r="N2157"/>
      <c r="O2157"/>
      <c r="P2157"/>
    </row>
    <row r="2158" spans="13:16">
      <c r="M2158"/>
      <c r="N2158"/>
      <c r="O2158"/>
      <c r="P2158"/>
    </row>
    <row r="2159" spans="13:16">
      <c r="M2159"/>
      <c r="N2159"/>
      <c r="O2159"/>
      <c r="P2159"/>
    </row>
    <row r="2160" spans="13:16">
      <c r="M2160"/>
      <c r="N2160"/>
      <c r="O2160"/>
      <c r="P2160"/>
    </row>
    <row r="2161" spans="13:16">
      <c r="M2161"/>
      <c r="N2161"/>
      <c r="O2161"/>
      <c r="P2161"/>
    </row>
    <row r="2162" spans="13:16">
      <c r="M2162"/>
      <c r="N2162"/>
      <c r="O2162"/>
      <c r="P2162"/>
    </row>
    <row r="2163" spans="13:16">
      <c r="M2163"/>
      <c r="N2163"/>
      <c r="O2163"/>
      <c r="P2163"/>
    </row>
    <row r="2164" spans="13:16">
      <c r="M2164"/>
      <c r="N2164"/>
      <c r="O2164"/>
      <c r="P2164"/>
    </row>
    <row r="2165" spans="13:16">
      <c r="M2165"/>
      <c r="N2165"/>
      <c r="O2165"/>
      <c r="P2165"/>
    </row>
    <row r="2166" spans="13:16">
      <c r="M2166"/>
      <c r="N2166"/>
      <c r="O2166"/>
      <c r="P2166"/>
    </row>
    <row r="2167" spans="13:16">
      <c r="M2167"/>
      <c r="N2167"/>
      <c r="O2167"/>
      <c r="P2167"/>
    </row>
    <row r="2168" spans="13:16">
      <c r="M2168"/>
      <c r="N2168"/>
      <c r="O2168"/>
      <c r="P2168"/>
    </row>
    <row r="2169" spans="13:16">
      <c r="M2169"/>
      <c r="N2169"/>
      <c r="O2169"/>
      <c r="P2169"/>
    </row>
    <row r="2170" spans="13:16">
      <c r="M2170"/>
      <c r="N2170"/>
      <c r="O2170"/>
      <c r="P2170"/>
    </row>
    <row r="2171" spans="13:16">
      <c r="M2171"/>
      <c r="N2171"/>
      <c r="O2171"/>
      <c r="P2171"/>
    </row>
    <row r="2172" spans="13:16">
      <c r="M2172"/>
      <c r="N2172"/>
      <c r="O2172"/>
      <c r="P2172"/>
    </row>
    <row r="2173" spans="13:16">
      <c r="M2173"/>
      <c r="N2173"/>
      <c r="O2173"/>
      <c r="P2173"/>
    </row>
    <row r="2174" spans="13:16">
      <c r="M2174"/>
      <c r="N2174"/>
      <c r="O2174"/>
      <c r="P2174"/>
    </row>
    <row r="2175" spans="13:16">
      <c r="M2175"/>
      <c r="N2175"/>
      <c r="O2175"/>
      <c r="P2175"/>
    </row>
    <row r="2176" spans="13:16">
      <c r="M2176"/>
      <c r="N2176"/>
      <c r="O2176"/>
      <c r="P2176"/>
    </row>
    <row r="2177" spans="13:16">
      <c r="M2177"/>
      <c r="N2177"/>
      <c r="O2177"/>
      <c r="P2177"/>
    </row>
    <row r="2178" spans="13:16">
      <c r="M2178"/>
      <c r="N2178"/>
      <c r="O2178"/>
      <c r="P2178"/>
    </row>
    <row r="2179" spans="13:16">
      <c r="M2179"/>
      <c r="N2179"/>
      <c r="O2179"/>
      <c r="P2179"/>
    </row>
    <row r="2180" spans="13:16">
      <c r="M2180"/>
      <c r="N2180"/>
      <c r="O2180"/>
      <c r="P2180"/>
    </row>
    <row r="2181" spans="13:16">
      <c r="M2181"/>
      <c r="N2181"/>
      <c r="O2181"/>
      <c r="P2181"/>
    </row>
    <row r="2182" spans="13:16">
      <c r="M2182"/>
      <c r="N2182"/>
      <c r="O2182"/>
      <c r="P2182"/>
    </row>
    <row r="2183" spans="13:16">
      <c r="M2183"/>
      <c r="N2183"/>
      <c r="O2183"/>
      <c r="P2183"/>
    </row>
    <row r="2184" spans="13:16">
      <c r="M2184"/>
      <c r="N2184"/>
      <c r="O2184"/>
      <c r="P2184"/>
    </row>
    <row r="2185" spans="13:16">
      <c r="M2185"/>
      <c r="N2185"/>
      <c r="O2185"/>
      <c r="P2185"/>
    </row>
    <row r="2186" spans="13:16">
      <c r="M2186"/>
      <c r="N2186"/>
      <c r="O2186"/>
      <c r="P2186"/>
    </row>
    <row r="2187" spans="13:16">
      <c r="M2187"/>
      <c r="N2187"/>
      <c r="O2187"/>
      <c r="P2187"/>
    </row>
    <row r="2188" spans="13:16">
      <c r="M2188"/>
      <c r="N2188"/>
      <c r="O2188"/>
      <c r="P2188"/>
    </row>
    <row r="2189" spans="13:16">
      <c r="M2189"/>
      <c r="N2189"/>
      <c r="O2189"/>
      <c r="P2189"/>
    </row>
    <row r="2190" spans="13:16">
      <c r="M2190"/>
      <c r="N2190"/>
      <c r="O2190"/>
      <c r="P2190"/>
    </row>
    <row r="2191" spans="13:16">
      <c r="M2191"/>
      <c r="N2191"/>
      <c r="O2191"/>
      <c r="P2191"/>
    </row>
    <row r="2192" spans="13:16">
      <c r="M2192"/>
      <c r="N2192"/>
      <c r="O2192"/>
      <c r="P2192"/>
    </row>
    <row r="2193" spans="13:16">
      <c r="M2193"/>
      <c r="N2193"/>
      <c r="O2193"/>
      <c r="P2193"/>
    </row>
    <row r="2194" spans="13:16">
      <c r="M2194"/>
      <c r="N2194"/>
      <c r="O2194"/>
      <c r="P2194"/>
    </row>
    <row r="2195" spans="13:16">
      <c r="M2195"/>
      <c r="N2195"/>
      <c r="O2195"/>
      <c r="P2195"/>
    </row>
    <row r="2196" spans="13:16">
      <c r="M2196"/>
      <c r="N2196"/>
      <c r="O2196"/>
      <c r="P2196"/>
    </row>
    <row r="2197" spans="13:16">
      <c r="M2197"/>
      <c r="N2197"/>
      <c r="O2197"/>
      <c r="P2197"/>
    </row>
    <row r="2198" spans="13:16">
      <c r="M2198"/>
      <c r="N2198"/>
      <c r="O2198"/>
      <c r="P2198"/>
    </row>
    <row r="2199" spans="13:16">
      <c r="M2199"/>
      <c r="N2199"/>
      <c r="O2199"/>
      <c r="P2199"/>
    </row>
    <row r="2200" spans="13:16">
      <c r="M2200"/>
      <c r="N2200"/>
      <c r="O2200"/>
      <c r="P2200"/>
    </row>
    <row r="2201" spans="13:16">
      <c r="M2201"/>
      <c r="N2201"/>
      <c r="O2201"/>
      <c r="P2201"/>
    </row>
    <row r="2202" spans="13:16">
      <c r="M2202"/>
      <c r="N2202"/>
      <c r="O2202"/>
      <c r="P2202"/>
    </row>
    <row r="2203" spans="13:16">
      <c r="M2203"/>
      <c r="N2203"/>
      <c r="O2203"/>
      <c r="P2203"/>
    </row>
    <row r="2204" spans="13:16">
      <c r="M2204"/>
      <c r="N2204"/>
      <c r="O2204"/>
      <c r="P2204"/>
    </row>
    <row r="2205" spans="13:16">
      <c r="M2205"/>
      <c r="N2205"/>
      <c r="O2205"/>
      <c r="P2205"/>
    </row>
    <row r="2206" spans="13:16">
      <c r="M2206"/>
      <c r="N2206"/>
      <c r="O2206"/>
      <c r="P2206"/>
    </row>
    <row r="2207" spans="13:16">
      <c r="M2207"/>
      <c r="N2207"/>
      <c r="O2207"/>
      <c r="P2207"/>
    </row>
    <row r="2208" spans="13:16">
      <c r="M2208"/>
      <c r="N2208"/>
      <c r="O2208"/>
      <c r="P2208"/>
    </row>
    <row r="2209" spans="13:16">
      <c r="M2209"/>
      <c r="N2209"/>
      <c r="O2209"/>
      <c r="P2209"/>
    </row>
    <row r="2210" spans="13:16">
      <c r="M2210"/>
      <c r="N2210"/>
      <c r="O2210"/>
      <c r="P2210"/>
    </row>
    <row r="2211" spans="13:16">
      <c r="M2211"/>
      <c r="N2211"/>
      <c r="O2211"/>
      <c r="P2211"/>
    </row>
    <row r="2212" spans="13:16">
      <c r="M2212"/>
      <c r="N2212"/>
      <c r="O2212"/>
      <c r="P2212"/>
    </row>
    <row r="2213" spans="13:16">
      <c r="M2213"/>
      <c r="N2213"/>
      <c r="O2213"/>
      <c r="P2213"/>
    </row>
    <row r="2214" spans="13:16">
      <c r="M2214"/>
      <c r="N2214"/>
      <c r="O2214"/>
      <c r="P2214"/>
    </row>
    <row r="2215" spans="13:16">
      <c r="M2215"/>
      <c r="N2215"/>
      <c r="O2215"/>
      <c r="P2215"/>
    </row>
    <row r="2216" spans="13:16">
      <c r="M2216"/>
      <c r="N2216"/>
      <c r="O2216"/>
      <c r="P2216"/>
    </row>
    <row r="2217" spans="13:16">
      <c r="M2217"/>
      <c r="N2217"/>
      <c r="O2217"/>
      <c r="P2217"/>
    </row>
    <row r="2218" spans="13:16">
      <c r="M2218"/>
      <c r="N2218"/>
      <c r="O2218"/>
      <c r="P2218"/>
    </row>
    <row r="2219" spans="13:16">
      <c r="M2219"/>
      <c r="N2219"/>
      <c r="O2219"/>
      <c r="P2219"/>
    </row>
    <row r="2220" spans="13:16">
      <c r="M2220"/>
      <c r="N2220"/>
      <c r="O2220"/>
      <c r="P2220"/>
    </row>
    <row r="2221" spans="13:16">
      <c r="M2221"/>
      <c r="N2221"/>
      <c r="O2221"/>
      <c r="P2221"/>
    </row>
    <row r="2222" spans="13:16">
      <c r="M2222"/>
      <c r="N2222"/>
      <c r="O2222"/>
      <c r="P2222"/>
    </row>
    <row r="2223" spans="13:16">
      <c r="M2223"/>
      <c r="N2223"/>
      <c r="O2223"/>
      <c r="P2223"/>
    </row>
    <row r="2224" spans="13:16">
      <c r="M2224"/>
      <c r="N2224"/>
      <c r="O2224"/>
      <c r="P2224"/>
    </row>
    <row r="2225" spans="13:16">
      <c r="M2225"/>
      <c r="N2225"/>
      <c r="O2225"/>
      <c r="P2225"/>
    </row>
    <row r="2226" spans="13:16">
      <c r="M2226"/>
      <c r="N2226"/>
      <c r="O2226"/>
      <c r="P2226"/>
    </row>
    <row r="2227" spans="13:16">
      <c r="M2227"/>
      <c r="N2227"/>
      <c r="O2227"/>
      <c r="P2227"/>
    </row>
    <row r="2228" spans="13:16">
      <c r="M2228"/>
      <c r="N2228"/>
      <c r="O2228"/>
      <c r="P2228"/>
    </row>
    <row r="2229" spans="13:16">
      <c r="M2229"/>
      <c r="N2229"/>
      <c r="O2229"/>
      <c r="P2229"/>
    </row>
    <row r="2230" spans="13:16">
      <c r="M2230"/>
      <c r="N2230"/>
      <c r="O2230"/>
      <c r="P2230"/>
    </row>
    <row r="2231" spans="13:16">
      <c r="M2231"/>
      <c r="N2231"/>
      <c r="O2231"/>
      <c r="P2231"/>
    </row>
    <row r="2232" spans="13:16">
      <c r="M2232"/>
      <c r="N2232"/>
      <c r="O2232"/>
      <c r="P2232"/>
    </row>
    <row r="2233" spans="13:16">
      <c r="M2233"/>
      <c r="N2233"/>
      <c r="O2233"/>
      <c r="P2233"/>
    </row>
    <row r="2234" spans="13:16">
      <c r="M2234"/>
      <c r="N2234"/>
      <c r="O2234"/>
      <c r="P2234"/>
    </row>
    <row r="2235" spans="13:16">
      <c r="M2235"/>
      <c r="N2235"/>
      <c r="O2235"/>
      <c r="P2235"/>
    </row>
    <row r="2236" spans="13:16">
      <c r="M2236"/>
      <c r="N2236"/>
      <c r="O2236"/>
      <c r="P2236"/>
    </row>
    <row r="2237" spans="13:16">
      <c r="M2237"/>
      <c r="N2237"/>
      <c r="O2237"/>
      <c r="P2237"/>
    </row>
    <row r="2238" spans="13:16">
      <c r="M2238"/>
      <c r="N2238"/>
      <c r="O2238"/>
      <c r="P2238"/>
    </row>
    <row r="2239" spans="13:16">
      <c r="M2239"/>
      <c r="N2239"/>
      <c r="O2239"/>
      <c r="P2239"/>
    </row>
    <row r="2240" spans="13:16">
      <c r="M2240"/>
      <c r="N2240"/>
      <c r="O2240"/>
      <c r="P2240"/>
    </row>
    <row r="2241" spans="13:16">
      <c r="M2241"/>
      <c r="N2241"/>
      <c r="O2241"/>
      <c r="P2241"/>
    </row>
    <row r="2242" spans="13:16">
      <c r="M2242"/>
      <c r="N2242"/>
      <c r="O2242"/>
      <c r="P2242"/>
    </row>
    <row r="2243" spans="13:16">
      <c r="M2243"/>
      <c r="N2243"/>
      <c r="O2243"/>
      <c r="P2243"/>
    </row>
    <row r="2244" spans="13:16">
      <c r="M2244"/>
      <c r="N2244"/>
      <c r="O2244"/>
      <c r="P2244"/>
    </row>
    <row r="2245" spans="13:16">
      <c r="M2245"/>
      <c r="N2245"/>
      <c r="O2245"/>
      <c r="P2245"/>
    </row>
    <row r="2246" spans="13:16">
      <c r="M2246"/>
      <c r="N2246"/>
      <c r="O2246"/>
      <c r="P2246"/>
    </row>
    <row r="2247" spans="13:16">
      <c r="M2247"/>
      <c r="N2247"/>
      <c r="O2247"/>
      <c r="P2247"/>
    </row>
    <row r="2248" spans="13:16">
      <c r="M2248"/>
      <c r="N2248"/>
      <c r="O2248"/>
      <c r="P2248"/>
    </row>
    <row r="2249" spans="13:16">
      <c r="M2249"/>
      <c r="N2249"/>
      <c r="O2249"/>
      <c r="P2249"/>
    </row>
    <row r="2250" spans="13:16">
      <c r="M2250"/>
      <c r="N2250"/>
      <c r="O2250"/>
      <c r="P2250"/>
    </row>
    <row r="2251" spans="13:16">
      <c r="M2251"/>
      <c r="N2251"/>
      <c r="O2251"/>
      <c r="P2251"/>
    </row>
    <row r="2252" spans="13:16">
      <c r="M2252"/>
      <c r="N2252"/>
      <c r="O2252"/>
      <c r="P2252"/>
    </row>
    <row r="2253" spans="13:16">
      <c r="M2253"/>
      <c r="N2253"/>
      <c r="O2253"/>
      <c r="P2253"/>
    </row>
    <row r="2254" spans="13:16">
      <c r="M2254"/>
      <c r="N2254"/>
      <c r="O2254"/>
      <c r="P2254"/>
    </row>
    <row r="2255" spans="13:16">
      <c r="M2255"/>
      <c r="N2255"/>
      <c r="O2255"/>
      <c r="P2255"/>
    </row>
    <row r="2256" spans="13:16">
      <c r="M2256"/>
      <c r="N2256"/>
      <c r="O2256"/>
      <c r="P2256"/>
    </row>
    <row r="2257" spans="13:16">
      <c r="M2257"/>
      <c r="N2257"/>
      <c r="O2257"/>
      <c r="P2257"/>
    </row>
    <row r="2258" spans="13:16">
      <c r="M2258"/>
      <c r="N2258"/>
      <c r="O2258"/>
      <c r="P2258"/>
    </row>
    <row r="2259" spans="13:16">
      <c r="M2259"/>
      <c r="N2259"/>
      <c r="O2259"/>
      <c r="P2259"/>
    </row>
    <row r="2260" spans="13:16">
      <c r="M2260"/>
      <c r="N2260"/>
      <c r="O2260"/>
      <c r="P2260"/>
    </row>
    <row r="2261" spans="13:16">
      <c r="M2261"/>
      <c r="N2261"/>
      <c r="O2261"/>
      <c r="P2261"/>
    </row>
    <row r="2262" spans="13:16">
      <c r="M2262"/>
      <c r="N2262"/>
      <c r="O2262"/>
      <c r="P2262"/>
    </row>
    <row r="2263" spans="13:16">
      <c r="M2263"/>
      <c r="N2263"/>
      <c r="O2263"/>
      <c r="P2263"/>
    </row>
    <row r="2264" spans="13:16">
      <c r="M2264"/>
      <c r="N2264"/>
      <c r="O2264"/>
      <c r="P2264"/>
    </row>
    <row r="2265" spans="13:16">
      <c r="M2265"/>
      <c r="N2265"/>
      <c r="O2265"/>
      <c r="P2265"/>
    </row>
    <row r="2266" spans="13:16">
      <c r="M2266"/>
      <c r="N2266"/>
      <c r="O2266"/>
      <c r="P2266"/>
    </row>
    <row r="2267" spans="13:16">
      <c r="M2267"/>
      <c r="N2267"/>
      <c r="O2267"/>
      <c r="P2267"/>
    </row>
    <row r="2268" spans="13:16">
      <c r="M2268"/>
      <c r="N2268"/>
      <c r="O2268"/>
      <c r="P2268"/>
    </row>
    <row r="2269" spans="13:16">
      <c r="M2269"/>
      <c r="N2269"/>
      <c r="O2269"/>
      <c r="P2269"/>
    </row>
    <row r="2270" spans="13:16">
      <c r="M2270"/>
      <c r="N2270"/>
      <c r="O2270"/>
      <c r="P2270"/>
    </row>
    <row r="2271" spans="13:16">
      <c r="M2271"/>
      <c r="N2271"/>
      <c r="O2271"/>
      <c r="P2271"/>
    </row>
    <row r="2272" spans="13:16">
      <c r="M2272"/>
      <c r="N2272"/>
      <c r="O2272"/>
      <c r="P2272"/>
    </row>
    <row r="2273" spans="13:16">
      <c r="M2273"/>
      <c r="N2273"/>
      <c r="O2273"/>
      <c r="P2273"/>
    </row>
    <row r="2274" spans="13:16">
      <c r="M2274"/>
      <c r="N2274"/>
      <c r="O2274"/>
      <c r="P2274"/>
    </row>
    <row r="2275" spans="13:16">
      <c r="M2275"/>
      <c r="N2275"/>
      <c r="O2275"/>
      <c r="P2275"/>
    </row>
    <row r="2276" spans="13:16">
      <c r="M2276"/>
      <c r="N2276"/>
      <c r="O2276"/>
      <c r="P2276"/>
    </row>
    <row r="2277" spans="13:16">
      <c r="M2277"/>
      <c r="N2277"/>
      <c r="O2277"/>
      <c r="P2277"/>
    </row>
    <row r="2278" spans="13:16">
      <c r="M2278"/>
      <c r="N2278"/>
      <c r="O2278"/>
      <c r="P2278"/>
    </row>
    <row r="2279" spans="13:16">
      <c r="M2279"/>
      <c r="N2279"/>
      <c r="O2279"/>
      <c r="P2279"/>
    </row>
    <row r="2280" spans="13:16">
      <c r="M2280"/>
      <c r="N2280"/>
      <c r="O2280"/>
      <c r="P2280"/>
    </row>
    <row r="2281" spans="13:16">
      <c r="M2281"/>
      <c r="N2281"/>
      <c r="O2281"/>
      <c r="P2281"/>
    </row>
    <row r="2282" spans="13:16">
      <c r="M2282"/>
      <c r="N2282"/>
      <c r="O2282"/>
      <c r="P2282"/>
    </row>
    <row r="2283" spans="13:16">
      <c r="M2283"/>
      <c r="N2283"/>
      <c r="O2283"/>
      <c r="P2283"/>
    </row>
    <row r="2284" spans="13:16">
      <c r="M2284"/>
      <c r="N2284"/>
      <c r="O2284"/>
      <c r="P2284"/>
    </row>
    <row r="2285" spans="13:16">
      <c r="M2285"/>
      <c r="N2285"/>
      <c r="O2285"/>
      <c r="P2285"/>
    </row>
    <row r="2286" spans="13:16">
      <c r="M2286"/>
      <c r="N2286"/>
      <c r="O2286"/>
      <c r="P2286"/>
    </row>
    <row r="2287" spans="13:16">
      <c r="M2287"/>
      <c r="N2287"/>
      <c r="O2287"/>
      <c r="P2287"/>
    </row>
    <row r="2288" spans="13:16">
      <c r="M2288"/>
      <c r="N2288"/>
      <c r="O2288"/>
      <c r="P2288"/>
    </row>
    <row r="2289" spans="13:16">
      <c r="M2289"/>
      <c r="N2289"/>
      <c r="O2289"/>
      <c r="P2289"/>
    </row>
    <row r="2290" spans="13:16">
      <c r="M2290"/>
      <c r="N2290"/>
      <c r="O2290"/>
      <c r="P2290"/>
    </row>
    <row r="2291" spans="13:16">
      <c r="M2291"/>
      <c r="N2291"/>
      <c r="O2291"/>
      <c r="P2291"/>
    </row>
    <row r="2292" spans="13:16">
      <c r="M2292"/>
      <c r="N2292"/>
      <c r="O2292"/>
      <c r="P2292"/>
    </row>
    <row r="2293" spans="13:16">
      <c r="M2293"/>
      <c r="N2293"/>
      <c r="O2293"/>
      <c r="P2293"/>
    </row>
    <row r="2294" spans="13:16">
      <c r="M2294"/>
      <c r="N2294"/>
      <c r="O2294"/>
      <c r="P2294"/>
    </row>
    <row r="2295" spans="13:16">
      <c r="M2295"/>
      <c r="N2295"/>
      <c r="O2295"/>
      <c r="P2295"/>
    </row>
    <row r="2296" spans="13:16">
      <c r="M2296"/>
      <c r="N2296"/>
      <c r="O2296"/>
      <c r="P2296"/>
    </row>
    <row r="2297" spans="13:16">
      <c r="M2297"/>
      <c r="N2297"/>
      <c r="O2297"/>
      <c r="P2297"/>
    </row>
    <row r="2298" spans="13:16">
      <c r="M2298"/>
      <c r="N2298"/>
      <c r="O2298"/>
      <c r="P2298"/>
    </row>
    <row r="2299" spans="13:16">
      <c r="M2299"/>
      <c r="N2299"/>
      <c r="O2299"/>
      <c r="P2299"/>
    </row>
    <row r="2300" spans="13:16">
      <c r="M2300"/>
      <c r="N2300"/>
      <c r="O2300"/>
      <c r="P2300"/>
    </row>
    <row r="2301" spans="13:16">
      <c r="M2301"/>
      <c r="N2301"/>
      <c r="O2301"/>
      <c r="P2301"/>
    </row>
    <row r="2302" spans="13:16">
      <c r="M2302"/>
      <c r="N2302"/>
      <c r="O2302"/>
      <c r="P2302"/>
    </row>
    <row r="2303" spans="13:16">
      <c r="M2303"/>
      <c r="N2303"/>
      <c r="O2303"/>
      <c r="P2303"/>
    </row>
    <row r="2304" spans="13:16">
      <c r="M2304"/>
      <c r="N2304"/>
      <c r="O2304"/>
      <c r="P2304"/>
    </row>
    <row r="2305" spans="13:16">
      <c r="M2305"/>
      <c r="N2305"/>
      <c r="O2305"/>
      <c r="P2305"/>
    </row>
  </sheetData>
  <sheetProtection sheet="1"/>
  <mergeCells count="28">
    <mergeCell ref="B12:E12"/>
    <mergeCell ref="B20:E20"/>
    <mergeCell ref="B14:E14"/>
    <mergeCell ref="B41:D41"/>
    <mergeCell ref="B40:D40"/>
    <mergeCell ref="B34:E34"/>
    <mergeCell ref="B18:E18"/>
    <mergeCell ref="B30:E30"/>
    <mergeCell ref="B29:E29"/>
    <mergeCell ref="B25:E25"/>
    <mergeCell ref="B21:E21"/>
    <mergeCell ref="B22:E22"/>
    <mergeCell ref="B1:J1"/>
    <mergeCell ref="B23:E23"/>
    <mergeCell ref="B24:E24"/>
    <mergeCell ref="B19:E19"/>
    <mergeCell ref="B13:E13"/>
    <mergeCell ref="B10:E10"/>
    <mergeCell ref="B11:E11"/>
    <mergeCell ref="B2:E2"/>
    <mergeCell ref="B3:E3"/>
    <mergeCell ref="B4:E4"/>
    <mergeCell ref="B5:E5"/>
    <mergeCell ref="B6:E6"/>
    <mergeCell ref="B9:E9"/>
    <mergeCell ref="B15:E15"/>
    <mergeCell ref="B16:E16"/>
    <mergeCell ref="B17:E17"/>
  </mergeCells>
  <phoneticPr fontId="9" type="noConversion"/>
  <dataValidations count="4">
    <dataValidation type="list" allowBlank="1" showInputMessage="1" showErrorMessage="1" sqref="A3:A6" xr:uid="{00000000-0002-0000-0200-000001000000}">
      <formula1>$N$3:$N$10</formula1>
    </dataValidation>
    <dataValidation type="list" allowBlank="1" showInputMessage="1" showErrorMessage="1" sqref="B39" xr:uid="{00000000-0002-0000-0200-000002000000}">
      <formula1>$Q$39:$Q$42</formula1>
    </dataValidation>
    <dataValidation type="list" allowBlank="1" showInputMessage="1" showErrorMessage="1" sqref="A29:A34" xr:uid="{00000000-0002-0000-0200-000000000000}">
      <formula1>$N$31:$N$32</formula1>
    </dataValidation>
    <dataValidation type="list" allowBlank="1" showInputMessage="1" showErrorMessage="1" sqref="A9:A25" xr:uid="{A8A4AFD3-986E-4AB7-B12E-D042D55C183E}">
      <formula1>$N$12:$N$29</formula1>
    </dataValidation>
  </dataValidations>
  <pageMargins left="0.7" right="0.7" top="0.75" bottom="0.75" header="0.3" footer="0.3"/>
  <pageSetup paperSize="9" scale="97" orientation="portrait" r:id="rId1"/>
  <headerFooter>
    <oddHeader xml:space="preserve">&amp;C                                                                                                                                                                                                   </oddHeader>
    <oddFooter>&amp;L&amp;F&amp;C&amp;A&amp;R&amp;D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7" r:id="rId4" name="Button 21">
              <controlPr defaultSize="0" print="0" autoFill="0" autoPict="0" macro="[0]!Print_Page">
                <anchor moveWithCells="1">
                  <from>
                    <xdr:col>10</xdr:col>
                    <xdr:colOff>514350</xdr:colOff>
                    <xdr:row>0</xdr:row>
                    <xdr:rowOff>19050</xdr:rowOff>
                  </from>
                  <to>
                    <xdr:col>13</xdr:col>
                    <xdr:colOff>504825</xdr:colOff>
                    <xdr:row>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/>
  <dimension ref="A1:L577"/>
  <sheetViews>
    <sheetView showGridLines="0" workbookViewId="0">
      <selection activeCell="J5" sqref="J5"/>
    </sheetView>
  </sheetViews>
  <sheetFormatPr defaultRowHeight="15"/>
  <cols>
    <col min="1" max="1" width="2.5703125" style="13" customWidth="1"/>
    <col min="2" max="2" width="17.28515625" customWidth="1"/>
    <col min="3" max="3" width="16" customWidth="1"/>
    <col min="4" max="4" width="11.42578125" customWidth="1"/>
    <col min="5" max="5" width="12.42578125" customWidth="1"/>
    <col min="6" max="6" width="13" customWidth="1"/>
    <col min="7" max="7" width="11.42578125" customWidth="1"/>
    <col min="8" max="8" width="1.42578125" customWidth="1"/>
    <col min="11" max="11" width="26.42578125" customWidth="1"/>
    <col min="12" max="12" width="29.42578125" customWidth="1"/>
  </cols>
  <sheetData>
    <row r="1" spans="1:12" ht="15.75">
      <c r="A1" s="38"/>
      <c r="B1" s="39"/>
      <c r="C1" s="39"/>
      <c r="D1" s="39"/>
      <c r="E1" s="39"/>
      <c r="F1" s="39"/>
      <c r="G1" s="39"/>
      <c r="H1" s="39"/>
      <c r="I1" s="22"/>
      <c r="J1" s="22"/>
      <c r="K1" s="22"/>
      <c r="L1" s="22"/>
    </row>
    <row r="2" spans="1:12" ht="117.75" customHeight="1">
      <c r="A2" s="38"/>
      <c r="B2" s="39"/>
      <c r="C2" s="39"/>
      <c r="D2" s="40" t="s">
        <v>212</v>
      </c>
      <c r="E2" s="40"/>
      <c r="F2" s="40"/>
      <c r="G2" s="39"/>
      <c r="H2" s="39"/>
      <c r="I2" s="22"/>
      <c r="J2" s="22"/>
      <c r="K2" s="22"/>
      <c r="L2" s="22"/>
    </row>
    <row r="3" spans="1:12">
      <c r="A3" s="41"/>
      <c r="B3" s="42"/>
      <c r="C3" s="42"/>
      <c r="D3" s="42"/>
      <c r="E3" s="42"/>
      <c r="F3" s="42"/>
      <c r="G3" s="42"/>
      <c r="H3" s="39"/>
      <c r="I3" s="22"/>
      <c r="J3" s="22"/>
      <c r="K3" s="22"/>
      <c r="L3" s="22"/>
    </row>
    <row r="4" spans="1:12" ht="15.75">
      <c r="A4" s="41">
        <v>1</v>
      </c>
      <c r="B4" s="43" t="s">
        <v>248</v>
      </c>
      <c r="C4" s="42"/>
      <c r="D4" s="42"/>
      <c r="E4" s="42"/>
      <c r="F4" s="42"/>
      <c r="G4" s="42"/>
      <c r="H4" s="39"/>
      <c r="I4" s="22"/>
      <c r="J4" s="107">
        <v>4</v>
      </c>
      <c r="K4" s="25" t="s">
        <v>217</v>
      </c>
      <c r="L4" s="25"/>
    </row>
    <row r="5" spans="1:12">
      <c r="A5" s="44"/>
      <c r="B5" s="43" t="s">
        <v>213</v>
      </c>
      <c r="C5" s="42"/>
      <c r="D5" s="43" t="s">
        <v>214</v>
      </c>
      <c r="E5" s="42"/>
      <c r="F5" s="42"/>
      <c r="G5" s="44"/>
      <c r="H5" s="39"/>
      <c r="I5" s="24"/>
      <c r="J5" s="22"/>
      <c r="K5" s="25"/>
    </row>
    <row r="6" spans="1:12" ht="6" customHeight="1">
      <c r="A6" s="44"/>
      <c r="B6" s="43"/>
      <c r="C6" s="42"/>
      <c r="D6" s="42"/>
      <c r="E6" s="42"/>
      <c r="F6" s="42"/>
      <c r="G6" s="42"/>
      <c r="H6" s="39"/>
      <c r="I6" s="22"/>
      <c r="J6" s="23"/>
      <c r="K6" s="22"/>
      <c r="L6" s="22"/>
    </row>
    <row r="7" spans="1:12">
      <c r="A7" s="44"/>
      <c r="B7" s="43" t="s">
        <v>215</v>
      </c>
      <c r="C7" s="42"/>
      <c r="D7" s="371" t="e">
        <f>VLOOKUP($J$4,$J$8:$L$12,2)</f>
        <v>#REF!</v>
      </c>
      <c r="E7" s="371"/>
      <c r="F7" s="371"/>
      <c r="G7" s="371"/>
      <c r="H7" s="39"/>
      <c r="I7" s="23"/>
      <c r="J7" s="22"/>
      <c r="K7" s="26" t="s">
        <v>219</v>
      </c>
    </row>
    <row r="8" spans="1:12" ht="11.25" customHeight="1">
      <c r="A8" s="44"/>
      <c r="B8" s="42"/>
      <c r="C8" s="42"/>
      <c r="D8" s="42"/>
      <c r="E8" s="42"/>
      <c r="F8" s="42"/>
      <c r="G8" s="42"/>
      <c r="H8" s="39"/>
      <c r="I8" s="22"/>
      <c r="J8" s="27">
        <v>1</v>
      </c>
      <c r="K8" s="28" t="e">
        <f>Costings!#REF!</f>
        <v>#REF!</v>
      </c>
      <c r="L8" s="28" t="e">
        <f>Costings!#REF!</f>
        <v>#REF!</v>
      </c>
    </row>
    <row r="9" spans="1:12" ht="15" customHeight="1">
      <c r="A9" s="45">
        <v>2</v>
      </c>
      <c r="B9" s="46" t="s">
        <v>216</v>
      </c>
      <c r="C9" s="42"/>
      <c r="D9" s="373">
        <f>Summary!$C$6</f>
        <v>0</v>
      </c>
      <c r="E9" s="373"/>
      <c r="F9" s="373"/>
      <c r="G9" s="373"/>
      <c r="H9" s="39"/>
      <c r="J9" s="27">
        <v>2</v>
      </c>
      <c r="K9" s="28" t="e">
        <f>Costings!#REF!</f>
        <v>#REF!</v>
      </c>
      <c r="L9" s="28" t="e">
        <f>Costings!#REF!</f>
        <v>#REF!</v>
      </c>
    </row>
    <row r="10" spans="1:12" ht="11.25" customHeight="1">
      <c r="A10" s="47"/>
      <c r="B10" s="42"/>
      <c r="C10" s="42"/>
      <c r="D10" s="373"/>
      <c r="E10" s="373"/>
      <c r="F10" s="373"/>
      <c r="G10" s="373"/>
      <c r="H10" s="39"/>
      <c r="J10" s="27">
        <v>3</v>
      </c>
      <c r="K10" s="28" t="e">
        <f>Costings!#REF!</f>
        <v>#REF!</v>
      </c>
      <c r="L10" s="28" t="e">
        <f>Costings!#REF!</f>
        <v>#REF!</v>
      </c>
    </row>
    <row r="11" spans="1:12">
      <c r="A11" s="41">
        <v>3</v>
      </c>
      <c r="B11" s="43" t="s">
        <v>218</v>
      </c>
      <c r="C11" s="42"/>
      <c r="D11" s="43">
        <f>Summary!$C$8</f>
        <v>0</v>
      </c>
      <c r="E11" s="43"/>
      <c r="F11" s="43"/>
      <c r="G11" s="43"/>
      <c r="H11" s="39"/>
      <c r="J11" s="27">
        <v>4</v>
      </c>
      <c r="K11" s="28" t="e">
        <f>Costings!#REF!</f>
        <v>#REF!</v>
      </c>
      <c r="L11" s="28" t="e">
        <f>Costings!#REF!</f>
        <v>#REF!</v>
      </c>
    </row>
    <row r="12" spans="1:12">
      <c r="A12" s="41"/>
      <c r="B12" s="42"/>
      <c r="C12" s="42"/>
      <c r="D12" s="42"/>
      <c r="E12" s="42"/>
      <c r="F12" s="42"/>
      <c r="G12" s="42"/>
      <c r="H12" s="39"/>
      <c r="J12" s="27">
        <v>5</v>
      </c>
      <c r="K12" s="28" t="e">
        <f>Costings!#REF!</f>
        <v>#REF!</v>
      </c>
      <c r="L12" s="28" t="e">
        <f>Costings!#REF!</f>
        <v>#REF!</v>
      </c>
    </row>
    <row r="13" spans="1:12">
      <c r="A13" s="41">
        <v>4</v>
      </c>
      <c r="B13" s="43" t="s">
        <v>220</v>
      </c>
      <c r="C13" s="42"/>
      <c r="D13" s="74">
        <f>Summary!$C$7</f>
        <v>0</v>
      </c>
      <c r="E13" s="48" t="s">
        <v>221</v>
      </c>
      <c r="F13" s="74">
        <f>Summary!$E$7</f>
        <v>0</v>
      </c>
      <c r="G13" s="49"/>
      <c r="H13" s="39"/>
      <c r="L13" s="22"/>
    </row>
    <row r="14" spans="1:12" ht="10.5" customHeight="1">
      <c r="A14" s="44"/>
      <c r="B14" s="42"/>
      <c r="C14" s="42"/>
      <c r="D14" s="42"/>
      <c r="E14" s="42"/>
      <c r="F14" s="42"/>
      <c r="G14" s="42"/>
      <c r="H14" s="39"/>
      <c r="K14">
        <f>Summary!C3</f>
        <v>0</v>
      </c>
      <c r="L14" s="22"/>
    </row>
    <row r="15" spans="1:12" ht="9.75" customHeight="1">
      <c r="A15" s="44"/>
      <c r="B15" s="42"/>
      <c r="C15" s="42"/>
      <c r="D15" s="42"/>
      <c r="E15" s="42"/>
      <c r="F15" s="42"/>
      <c r="G15" s="42"/>
      <c r="H15" s="39"/>
      <c r="K15">
        <f>Summary!D3</f>
        <v>0</v>
      </c>
      <c r="L15" s="22"/>
    </row>
    <row r="16" spans="1:12">
      <c r="A16" s="41">
        <v>5</v>
      </c>
      <c r="B16" s="43" t="s">
        <v>222</v>
      </c>
      <c r="C16" s="42"/>
      <c r="D16" s="371" t="str">
        <f>CONCATENATE(K14," ",K15)</f>
        <v>0 0</v>
      </c>
      <c r="E16" s="371"/>
      <c r="F16" s="371"/>
      <c r="G16" s="50"/>
      <c r="H16" s="39"/>
      <c r="L16" s="22"/>
    </row>
    <row r="17" spans="1:12">
      <c r="A17" s="44"/>
      <c r="B17" s="42"/>
      <c r="C17" s="42"/>
      <c r="D17" s="42"/>
      <c r="E17" s="42"/>
      <c r="F17" s="42"/>
      <c r="G17" s="42"/>
      <c r="H17" s="39"/>
      <c r="L17" s="22"/>
    </row>
    <row r="18" spans="1:12">
      <c r="A18" s="41">
        <v>6</v>
      </c>
      <c r="B18" s="43" t="s">
        <v>223</v>
      </c>
      <c r="C18" s="43"/>
      <c r="D18" s="371" t="e">
        <f>VLOOKUP($J$4,$J$8:$L$12,3)</f>
        <v>#REF!</v>
      </c>
      <c r="E18" s="371"/>
      <c r="F18" s="371"/>
      <c r="G18" s="371"/>
      <c r="H18" s="39"/>
      <c r="I18" s="27"/>
      <c r="J18" s="28"/>
      <c r="K18" s="28"/>
      <c r="L18" s="22"/>
    </row>
    <row r="19" spans="1:12">
      <c r="A19" s="44"/>
      <c r="B19" s="42"/>
      <c r="C19" s="43"/>
      <c r="D19" s="5"/>
      <c r="E19" s="5"/>
      <c r="F19" s="5"/>
      <c r="G19" s="5"/>
      <c r="H19" s="39"/>
      <c r="I19" s="27"/>
      <c r="J19" s="28"/>
      <c r="K19" s="28"/>
      <c r="L19" s="22"/>
    </row>
    <row r="20" spans="1:12">
      <c r="A20" s="41"/>
      <c r="B20" s="42"/>
      <c r="C20" s="42"/>
      <c r="D20" s="42"/>
      <c r="E20" s="42"/>
      <c r="F20" s="42"/>
      <c r="G20" s="42"/>
      <c r="H20" s="39"/>
      <c r="I20" s="27"/>
      <c r="J20" s="28"/>
      <c r="K20" s="28"/>
      <c r="L20" s="22"/>
    </row>
    <row r="21" spans="1:12">
      <c r="A21" s="41">
        <v>7</v>
      </c>
      <c r="B21" s="43" t="s">
        <v>224</v>
      </c>
      <c r="C21" s="42"/>
      <c r="D21" s="42"/>
      <c r="E21" s="42"/>
      <c r="F21" s="42"/>
      <c r="G21" s="42"/>
      <c r="H21" s="39"/>
      <c r="I21" s="27"/>
      <c r="J21" s="28"/>
      <c r="K21" s="28"/>
      <c r="L21" s="22"/>
    </row>
    <row r="22" spans="1:12">
      <c r="A22" s="51"/>
      <c r="B22" s="52" t="s">
        <v>225</v>
      </c>
      <c r="C22" s="374"/>
      <c r="D22" s="374"/>
      <c r="E22" s="374"/>
      <c r="F22" s="374"/>
      <c r="G22" s="42"/>
      <c r="H22" s="39"/>
      <c r="I22" s="27"/>
      <c r="J22" s="28"/>
      <c r="K22" s="28"/>
      <c r="L22" s="22"/>
    </row>
    <row r="23" spans="1:12">
      <c r="A23" s="53"/>
      <c r="B23" s="43"/>
      <c r="C23" s="374"/>
      <c r="D23" s="374"/>
      <c r="E23" s="374"/>
      <c r="F23" s="374"/>
      <c r="G23" s="42"/>
      <c r="H23" s="39"/>
      <c r="I23" s="27"/>
      <c r="J23" s="28"/>
      <c r="K23" s="28"/>
      <c r="L23" s="22"/>
    </row>
    <row r="24" spans="1:12">
      <c r="A24" s="53"/>
      <c r="B24" s="43"/>
      <c r="C24" s="374"/>
      <c r="D24" s="374"/>
      <c r="E24" s="374"/>
      <c r="F24" s="374"/>
      <c r="G24" s="42"/>
      <c r="H24" s="39"/>
      <c r="I24" s="22"/>
      <c r="J24" s="22"/>
      <c r="K24" s="22"/>
      <c r="L24" s="22"/>
    </row>
    <row r="25" spans="1:12">
      <c r="A25" s="53"/>
      <c r="B25" s="52" t="s">
        <v>226</v>
      </c>
      <c r="C25" s="374"/>
      <c r="D25" s="374"/>
      <c r="E25" s="374"/>
      <c r="F25" s="374"/>
      <c r="G25" s="42"/>
      <c r="H25" s="39"/>
      <c r="I25" s="22"/>
      <c r="J25" s="22"/>
      <c r="K25" s="22"/>
      <c r="L25" s="22"/>
    </row>
    <row r="26" spans="1:12">
      <c r="A26" s="53"/>
      <c r="B26" s="52"/>
      <c r="C26" s="374"/>
      <c r="D26" s="374"/>
      <c r="E26" s="374"/>
      <c r="F26" s="374"/>
      <c r="G26" s="42"/>
      <c r="H26" s="39"/>
      <c r="I26" s="22"/>
      <c r="J26" s="22"/>
      <c r="K26" s="22"/>
      <c r="L26" s="22"/>
    </row>
    <row r="27" spans="1:12">
      <c r="A27" s="53"/>
      <c r="B27" s="52" t="s">
        <v>227</v>
      </c>
      <c r="C27" s="374"/>
      <c r="D27" s="374"/>
      <c r="E27" s="374"/>
      <c r="F27" s="374"/>
      <c r="G27" s="42"/>
      <c r="H27" s="39"/>
      <c r="I27" s="22"/>
      <c r="J27" s="22"/>
      <c r="K27" s="22"/>
      <c r="L27" s="22"/>
    </row>
    <row r="28" spans="1:12">
      <c r="A28" s="44"/>
      <c r="B28" s="42"/>
      <c r="C28" s="42"/>
      <c r="D28" s="42"/>
      <c r="E28" s="42"/>
      <c r="F28" s="42"/>
      <c r="G28" s="42"/>
      <c r="H28" s="39"/>
      <c r="I28" s="22"/>
      <c r="J28" s="22"/>
      <c r="K28" s="22"/>
      <c r="L28" s="22"/>
    </row>
    <row r="29" spans="1:12">
      <c r="A29" s="41">
        <v>8</v>
      </c>
      <c r="B29" s="43" t="s">
        <v>228</v>
      </c>
      <c r="C29" s="42"/>
      <c r="D29" s="42"/>
      <c r="E29" s="42"/>
      <c r="F29" s="42"/>
      <c r="G29" s="42"/>
      <c r="H29" s="39"/>
      <c r="I29" s="22"/>
      <c r="J29" s="22"/>
      <c r="K29" s="22"/>
      <c r="L29" s="22"/>
    </row>
    <row r="30" spans="1:12">
      <c r="A30" s="54"/>
      <c r="B30" s="375"/>
      <c r="C30" s="375"/>
      <c r="D30" s="375"/>
      <c r="E30" s="375"/>
      <c r="F30" s="375"/>
      <c r="G30" s="375"/>
      <c r="H30" s="39"/>
      <c r="I30" s="29"/>
      <c r="J30" s="22"/>
      <c r="K30" s="22"/>
      <c r="L30" s="22"/>
    </row>
    <row r="31" spans="1:12">
      <c r="A31" s="44"/>
      <c r="B31" s="375"/>
      <c r="C31" s="375"/>
      <c r="D31" s="375"/>
      <c r="E31" s="375"/>
      <c r="F31" s="375"/>
      <c r="G31" s="375"/>
      <c r="H31" s="39"/>
      <c r="I31" s="29"/>
      <c r="J31" s="22"/>
      <c r="K31" s="22"/>
      <c r="L31" s="22"/>
    </row>
    <row r="32" spans="1:12">
      <c r="A32" s="44"/>
      <c r="B32" s="375"/>
      <c r="C32" s="375"/>
      <c r="D32" s="375"/>
      <c r="E32" s="375"/>
      <c r="F32" s="375"/>
      <c r="G32" s="375"/>
      <c r="H32" s="39"/>
      <c r="I32" s="29"/>
      <c r="J32" s="22"/>
      <c r="K32" s="22"/>
      <c r="L32" s="22"/>
    </row>
    <row r="33" spans="1:12">
      <c r="A33" s="44"/>
      <c r="B33" s="375"/>
      <c r="C33" s="375"/>
      <c r="D33" s="375"/>
      <c r="E33" s="375"/>
      <c r="F33" s="375"/>
      <c r="G33" s="375"/>
      <c r="H33" s="39"/>
      <c r="I33" s="29"/>
      <c r="J33" s="22"/>
      <c r="K33" s="22"/>
      <c r="L33" s="22"/>
    </row>
    <row r="34" spans="1:12" ht="32.25" customHeight="1">
      <c r="A34" s="44"/>
      <c r="B34" s="375"/>
      <c r="C34" s="375"/>
      <c r="D34" s="375"/>
      <c r="E34" s="375"/>
      <c r="F34" s="375"/>
      <c r="G34" s="375"/>
      <c r="H34" s="39"/>
      <c r="I34" s="29"/>
      <c r="J34" s="22"/>
      <c r="K34" s="22"/>
      <c r="L34" s="22"/>
    </row>
    <row r="35" spans="1:12" ht="69.75" customHeight="1">
      <c r="A35" s="41"/>
      <c r="B35" s="375"/>
      <c r="C35" s="375"/>
      <c r="D35" s="375"/>
      <c r="E35" s="375"/>
      <c r="F35" s="375"/>
      <c r="G35" s="375"/>
      <c r="H35" s="39"/>
      <c r="I35" s="29"/>
      <c r="J35" s="22"/>
      <c r="K35" s="22"/>
      <c r="L35" s="22"/>
    </row>
    <row r="36" spans="1:12">
      <c r="A36" s="41"/>
      <c r="B36" s="55"/>
      <c r="C36" s="55"/>
      <c r="D36" s="55"/>
      <c r="E36" s="55"/>
      <c r="F36" s="55"/>
      <c r="G36" s="55"/>
      <c r="H36" s="39"/>
      <c r="I36" s="30"/>
      <c r="J36" s="22"/>
      <c r="K36" s="22"/>
      <c r="L36" s="22"/>
    </row>
    <row r="37" spans="1:12">
      <c r="A37" s="41">
        <v>9</v>
      </c>
      <c r="B37" s="43" t="s">
        <v>229</v>
      </c>
      <c r="C37" s="42"/>
      <c r="D37" s="42"/>
      <c r="E37" s="42"/>
      <c r="F37" s="42"/>
      <c r="G37" s="42"/>
      <c r="H37" s="39"/>
      <c r="I37" s="22"/>
      <c r="J37" s="22"/>
      <c r="K37" s="22"/>
      <c r="L37" s="22"/>
    </row>
    <row r="38" spans="1:12">
      <c r="A38" s="41"/>
      <c r="B38" s="42" t="s">
        <v>230</v>
      </c>
      <c r="C38" s="42"/>
      <c r="D38" s="42"/>
      <c r="E38" s="42"/>
      <c r="F38" s="56" t="e">
        <f>SUM(C51:H51)</f>
        <v>#REF!</v>
      </c>
      <c r="G38" s="42" t="s">
        <v>231</v>
      </c>
      <c r="H38" s="39"/>
      <c r="I38" s="22"/>
      <c r="J38" s="22"/>
      <c r="K38" s="22"/>
      <c r="L38" s="22"/>
    </row>
    <row r="39" spans="1:12">
      <c r="A39" s="41"/>
      <c r="B39" s="42" t="s">
        <v>232</v>
      </c>
      <c r="C39" s="42"/>
      <c r="D39" s="42"/>
      <c r="E39" s="42"/>
      <c r="F39" s="42"/>
      <c r="G39" s="42"/>
      <c r="H39" s="39"/>
      <c r="I39" s="22"/>
      <c r="J39" s="22"/>
      <c r="K39" s="22"/>
      <c r="L39" s="22"/>
    </row>
    <row r="40" spans="1:12" ht="15.75" thickBot="1">
      <c r="A40" s="41"/>
      <c r="B40" s="42"/>
      <c r="C40" s="42"/>
      <c r="D40" s="42"/>
      <c r="E40" s="42"/>
      <c r="F40" s="42"/>
      <c r="G40" s="42"/>
      <c r="H40" s="39"/>
      <c r="I40" s="22"/>
      <c r="J40" s="22"/>
      <c r="K40" s="22"/>
      <c r="L40" s="22"/>
    </row>
    <row r="41" spans="1:12" ht="15.75" thickBot="1">
      <c r="A41" s="53"/>
      <c r="B41" s="57" t="s">
        <v>249</v>
      </c>
      <c r="C41" s="58"/>
      <c r="D41" s="42" t="s">
        <v>184</v>
      </c>
      <c r="E41" s="42"/>
      <c r="F41" s="42"/>
      <c r="G41" s="42"/>
      <c r="H41" s="39"/>
      <c r="I41" s="22"/>
      <c r="J41" s="22"/>
      <c r="K41" s="22"/>
      <c r="L41" s="22"/>
    </row>
    <row r="42" spans="1:12" ht="15.75" thickBot="1">
      <c r="A42" s="44"/>
      <c r="B42" s="59"/>
      <c r="C42" s="60" t="s">
        <v>189</v>
      </c>
      <c r="D42" s="60" t="s">
        <v>190</v>
      </c>
      <c r="E42" s="60" t="s">
        <v>191</v>
      </c>
      <c r="F42" s="60" t="s">
        <v>192</v>
      </c>
      <c r="G42" s="60" t="s">
        <v>193</v>
      </c>
      <c r="H42" s="39"/>
      <c r="I42" s="31"/>
      <c r="J42" s="22"/>
      <c r="K42" s="22"/>
      <c r="L42" s="22"/>
    </row>
    <row r="43" spans="1:12" ht="15.75" thickBot="1">
      <c r="A43" s="44"/>
      <c r="B43" s="61" t="s">
        <v>233</v>
      </c>
      <c r="C43" s="62" t="s">
        <v>187</v>
      </c>
      <c r="D43" s="62" t="s">
        <v>187</v>
      </c>
      <c r="E43" s="62" t="s">
        <v>187</v>
      </c>
      <c r="F43" s="62" t="s">
        <v>187</v>
      </c>
      <c r="G43" s="62" t="s">
        <v>187</v>
      </c>
      <c r="H43" s="39"/>
      <c r="I43" s="32"/>
      <c r="J43" s="22"/>
      <c r="K43" s="22"/>
      <c r="L43" s="22"/>
    </row>
    <row r="44" spans="1:12" ht="15.75" thickBot="1">
      <c r="A44" s="44"/>
      <c r="B44" s="63"/>
      <c r="C44" s="64" t="s">
        <v>184</v>
      </c>
      <c r="D44" s="64" t="s">
        <v>184</v>
      </c>
      <c r="E44" s="64" t="s">
        <v>184</v>
      </c>
      <c r="F44" s="64" t="s">
        <v>184</v>
      </c>
      <c r="G44" s="64" t="s">
        <v>184</v>
      </c>
      <c r="H44" s="39"/>
      <c r="I44" s="33"/>
      <c r="J44" s="22"/>
      <c r="K44" s="22"/>
      <c r="L44" s="22"/>
    </row>
    <row r="45" spans="1:12" ht="15.75" thickBot="1">
      <c r="A45" s="44"/>
      <c r="B45" s="75" t="s">
        <v>188</v>
      </c>
      <c r="C45" s="65"/>
      <c r="D45" s="65"/>
      <c r="E45" s="65"/>
      <c r="F45" s="65"/>
      <c r="G45" s="65"/>
      <c r="H45" s="39"/>
      <c r="I45" s="34"/>
      <c r="J45" s="22"/>
      <c r="K45" s="22"/>
      <c r="L45" s="22"/>
    </row>
    <row r="46" spans="1:12" ht="15.75" thickBot="1">
      <c r="A46" s="44"/>
      <c r="B46" s="75" t="s">
        <v>234</v>
      </c>
      <c r="C46" s="66">
        <f>(C45*$C$41)/100</f>
        <v>0</v>
      </c>
      <c r="D46" s="66">
        <f>(D45*$C$41)/100</f>
        <v>0</v>
      </c>
      <c r="E46" s="66">
        <f>(E45*$C$41)/100</f>
        <v>0</v>
      </c>
      <c r="F46" s="66">
        <f>(F45*$C$41)/100</f>
        <v>0</v>
      </c>
      <c r="G46" s="66">
        <f>(G45*$C$41)/100</f>
        <v>0</v>
      </c>
      <c r="H46" s="39"/>
      <c r="I46" s="34"/>
      <c r="J46" s="22"/>
      <c r="K46" s="22"/>
      <c r="L46" s="22"/>
    </row>
    <row r="47" spans="1:12" ht="15.75" thickBot="1">
      <c r="A47" s="44"/>
      <c r="B47" s="75" t="s">
        <v>235</v>
      </c>
      <c r="C47" s="65"/>
      <c r="D47" s="65"/>
      <c r="E47" s="65"/>
      <c r="F47" s="65"/>
      <c r="G47" s="65"/>
      <c r="H47" s="39"/>
      <c r="I47" s="34"/>
      <c r="J47" s="22"/>
      <c r="K47" s="22"/>
      <c r="L47" s="22"/>
    </row>
    <row r="48" spans="1:12" ht="15.75" thickBot="1">
      <c r="A48" s="44"/>
      <c r="B48" s="75" t="s">
        <v>236</v>
      </c>
      <c r="C48" s="65"/>
      <c r="D48" s="65"/>
      <c r="E48" s="65"/>
      <c r="F48" s="65"/>
      <c r="G48" s="65"/>
      <c r="H48" s="39"/>
      <c r="I48" s="34"/>
      <c r="J48" s="22"/>
      <c r="K48" s="22"/>
      <c r="L48" s="22"/>
    </row>
    <row r="49" spans="1:12" ht="15.75" thickBot="1">
      <c r="A49" s="44"/>
      <c r="B49" s="75" t="s">
        <v>237</v>
      </c>
      <c r="C49" s="67">
        <f>SUM(C45:C48)</f>
        <v>0</v>
      </c>
      <c r="D49" s="67">
        <f>SUM(D45:D48)</f>
        <v>0</v>
      </c>
      <c r="E49" s="67">
        <f>SUM(E45:E48)</f>
        <v>0</v>
      </c>
      <c r="F49" s="67">
        <f>SUM(F45:F48)</f>
        <v>0</v>
      </c>
      <c r="G49" s="67">
        <f>SUM(G45:G48)</f>
        <v>0</v>
      </c>
      <c r="H49" s="39"/>
      <c r="I49" s="35"/>
      <c r="J49" s="22"/>
      <c r="K49" s="22"/>
      <c r="L49" s="22"/>
    </row>
    <row r="50" spans="1:12" ht="15.75" thickBot="1">
      <c r="A50" s="44"/>
      <c r="B50" s="75" t="s">
        <v>238</v>
      </c>
      <c r="C50" s="67" t="e">
        <f>C49*GST_Rate</f>
        <v>#REF!</v>
      </c>
      <c r="D50" s="67" t="e">
        <f>D49*GST_Rate</f>
        <v>#REF!</v>
      </c>
      <c r="E50" s="67" t="e">
        <f>E49*GST_Rate</f>
        <v>#REF!</v>
      </c>
      <c r="F50" s="67" t="e">
        <f>F49*GST_Rate</f>
        <v>#REF!</v>
      </c>
      <c r="G50" s="67" t="e">
        <f>G49*GST_Rate</f>
        <v>#REF!</v>
      </c>
      <c r="H50" s="39"/>
      <c r="I50" s="35"/>
      <c r="J50" s="22"/>
      <c r="K50" s="22"/>
      <c r="L50" s="22"/>
    </row>
    <row r="51" spans="1:12" ht="15.75" thickBot="1">
      <c r="A51" s="44"/>
      <c r="B51" s="75" t="s">
        <v>239</v>
      </c>
      <c r="C51" s="67" t="e">
        <f>SUM(C49:C50)</f>
        <v>#REF!</v>
      </c>
      <c r="D51" s="67" t="e">
        <f>SUM(D49:D50)</f>
        <v>#REF!</v>
      </c>
      <c r="E51" s="67" t="e">
        <f>SUM(E49:E50)</f>
        <v>#REF!</v>
      </c>
      <c r="F51" s="67" t="e">
        <f>SUM(F49:F50)</f>
        <v>#REF!</v>
      </c>
      <c r="G51" s="67" t="e">
        <f>SUM(G49:G50)</f>
        <v>#REF!</v>
      </c>
      <c r="H51" s="39"/>
      <c r="I51" s="35"/>
      <c r="J51" s="22"/>
      <c r="K51" s="22"/>
      <c r="L51" s="22"/>
    </row>
    <row r="52" spans="1:12">
      <c r="A52" s="44"/>
      <c r="B52" s="68"/>
      <c r="C52" s="69"/>
      <c r="D52" s="69"/>
      <c r="E52" s="69"/>
      <c r="F52" s="69"/>
      <c r="G52" s="69"/>
      <c r="H52" s="39"/>
      <c r="I52" s="36"/>
      <c r="J52" s="22"/>
      <c r="K52" s="22"/>
      <c r="L52" s="22"/>
    </row>
    <row r="53" spans="1:12">
      <c r="A53" s="53"/>
      <c r="B53" s="42"/>
      <c r="C53" s="42"/>
      <c r="D53" s="42"/>
      <c r="E53" s="42"/>
      <c r="F53" s="42"/>
      <c r="G53" s="42"/>
      <c r="H53" s="39"/>
      <c r="I53" s="22"/>
      <c r="J53" s="22"/>
      <c r="K53" s="22"/>
      <c r="L53" s="22"/>
    </row>
    <row r="54" spans="1:12">
      <c r="A54" s="41">
        <v>10</v>
      </c>
      <c r="B54" s="68" t="s">
        <v>240</v>
      </c>
      <c r="C54" s="42"/>
      <c r="D54" s="42"/>
      <c r="E54" s="42"/>
      <c r="F54" s="42"/>
      <c r="G54" s="42"/>
      <c r="H54" s="39"/>
      <c r="I54" s="22"/>
      <c r="J54" s="22"/>
      <c r="K54" s="22"/>
      <c r="L54" s="22"/>
    </row>
    <row r="55" spans="1:12">
      <c r="A55" s="53"/>
      <c r="B55" s="42" t="s">
        <v>251</v>
      </c>
      <c r="C55" s="42"/>
      <c r="D55" s="42"/>
      <c r="E55" s="42"/>
      <c r="F55" s="42"/>
      <c r="G55" s="42"/>
      <c r="H55" s="39"/>
      <c r="I55" s="22"/>
      <c r="J55" s="22"/>
      <c r="K55" s="22"/>
      <c r="L55" s="22"/>
    </row>
    <row r="56" spans="1:12">
      <c r="A56" s="53"/>
      <c r="B56" s="42" t="s">
        <v>250</v>
      </c>
      <c r="C56" s="42"/>
      <c r="D56" s="42"/>
      <c r="E56" s="42"/>
      <c r="F56" s="42"/>
      <c r="G56" s="42"/>
      <c r="H56" s="39"/>
      <c r="I56" s="22"/>
      <c r="J56" s="22"/>
      <c r="K56" s="22"/>
      <c r="L56" s="22"/>
    </row>
    <row r="57" spans="1:12">
      <c r="A57" s="53"/>
      <c r="B57" s="42" t="s">
        <v>252</v>
      </c>
      <c r="C57" s="42"/>
      <c r="D57" s="42"/>
      <c r="E57" s="42"/>
      <c r="F57" s="42"/>
      <c r="G57" s="42"/>
      <c r="H57" s="39"/>
      <c r="I57" s="22"/>
      <c r="J57" s="22"/>
      <c r="K57" s="22"/>
      <c r="L57" s="22"/>
    </row>
    <row r="58" spans="1:12">
      <c r="A58" s="53"/>
      <c r="B58" s="42" t="s">
        <v>253</v>
      </c>
      <c r="C58" s="42"/>
      <c r="D58" s="42"/>
      <c r="E58" s="42"/>
      <c r="F58" s="42"/>
      <c r="G58" s="42"/>
      <c r="H58" s="39"/>
      <c r="I58" s="22"/>
      <c r="J58" s="22"/>
      <c r="K58" s="22"/>
      <c r="L58" s="22"/>
    </row>
    <row r="59" spans="1:12">
      <c r="A59" s="53"/>
      <c r="B59" s="42" t="s">
        <v>254</v>
      </c>
      <c r="C59" s="42"/>
      <c r="D59" s="42"/>
      <c r="E59" s="42"/>
      <c r="F59" s="42"/>
      <c r="G59" s="42"/>
      <c r="H59" s="39"/>
      <c r="I59" s="22"/>
      <c r="J59" s="22"/>
      <c r="K59" s="22"/>
      <c r="L59" s="22"/>
    </row>
    <row r="60" spans="1:12">
      <c r="A60" s="53"/>
      <c r="B60" s="42" t="s">
        <v>255</v>
      </c>
      <c r="C60" s="42"/>
      <c r="D60" s="42"/>
      <c r="E60" s="42"/>
      <c r="F60" s="42"/>
      <c r="G60" s="42"/>
      <c r="H60" s="39"/>
      <c r="I60" s="22"/>
      <c r="J60" s="22"/>
      <c r="K60" s="22"/>
      <c r="L60" s="22"/>
    </row>
    <row r="61" spans="1:12">
      <c r="A61" s="53"/>
      <c r="B61" s="42" t="s">
        <v>256</v>
      </c>
      <c r="C61" s="42"/>
      <c r="D61" s="42"/>
      <c r="E61" s="42"/>
      <c r="F61" s="42"/>
      <c r="G61" s="42"/>
      <c r="H61" s="39"/>
      <c r="I61" s="22"/>
      <c r="J61" s="22"/>
      <c r="K61" s="22"/>
      <c r="L61" s="22"/>
    </row>
    <row r="62" spans="1:12">
      <c r="A62" s="53"/>
      <c r="B62" s="42" t="s">
        <v>258</v>
      </c>
      <c r="C62" s="42"/>
      <c r="D62" s="42"/>
      <c r="E62" s="42"/>
      <c r="F62" s="42"/>
      <c r="G62" s="42"/>
      <c r="H62" s="39"/>
      <c r="I62" s="22"/>
      <c r="J62" s="22"/>
      <c r="K62" s="22"/>
      <c r="L62" s="22"/>
    </row>
    <row r="63" spans="1:12">
      <c r="A63" s="53"/>
      <c r="B63" s="42" t="s">
        <v>257</v>
      </c>
      <c r="C63" s="42"/>
      <c r="D63" s="42"/>
      <c r="E63" s="42"/>
      <c r="F63" s="42"/>
      <c r="G63" s="42"/>
      <c r="H63" s="39"/>
      <c r="I63" s="22"/>
      <c r="J63" s="22"/>
      <c r="K63" s="22"/>
      <c r="L63" s="22"/>
    </row>
    <row r="64" spans="1:12">
      <c r="A64" s="53"/>
      <c r="B64" s="42"/>
      <c r="C64" s="42"/>
      <c r="D64" s="42"/>
      <c r="E64" s="42"/>
      <c r="F64" s="42"/>
      <c r="G64" s="42"/>
      <c r="H64" s="39"/>
      <c r="I64" s="22"/>
      <c r="J64" s="22"/>
      <c r="K64" s="22"/>
      <c r="L64" s="22"/>
    </row>
    <row r="65" spans="1:12">
      <c r="A65" s="53"/>
      <c r="B65" s="42" t="s">
        <v>241</v>
      </c>
      <c r="C65" s="42"/>
      <c r="D65" s="42"/>
      <c r="E65" s="42"/>
      <c r="F65" s="42"/>
      <c r="G65" s="42"/>
      <c r="H65" s="39"/>
      <c r="I65" s="22"/>
      <c r="J65" s="22"/>
      <c r="K65" s="22"/>
      <c r="L65" s="22"/>
    </row>
    <row r="66" spans="1:12">
      <c r="A66" s="53"/>
      <c r="B66" s="42" t="s">
        <v>242</v>
      </c>
      <c r="C66" s="42"/>
      <c r="D66" s="42"/>
      <c r="E66" s="42"/>
      <c r="F66" s="42"/>
      <c r="G66" s="42"/>
      <c r="H66" s="39"/>
      <c r="I66" s="22"/>
      <c r="J66" s="22"/>
      <c r="K66" s="22"/>
      <c r="L66" s="22"/>
    </row>
    <row r="67" spans="1:12">
      <c r="A67" s="53"/>
      <c r="B67" s="42" t="s">
        <v>243</v>
      </c>
      <c r="C67" s="42"/>
      <c r="D67" s="42"/>
      <c r="E67" s="42"/>
      <c r="F67" s="42"/>
      <c r="G67" s="42"/>
      <c r="H67" s="39"/>
      <c r="I67" s="22"/>
      <c r="J67" s="22"/>
      <c r="K67" s="22"/>
      <c r="L67" s="22"/>
    </row>
    <row r="68" spans="1:12">
      <c r="A68" s="53"/>
      <c r="B68" s="42"/>
      <c r="C68" s="42"/>
      <c r="D68" s="42"/>
      <c r="E68" s="42"/>
      <c r="F68" s="42"/>
      <c r="G68" s="42"/>
      <c r="H68" s="39"/>
      <c r="I68" s="22"/>
      <c r="J68" s="22"/>
      <c r="K68" s="22"/>
      <c r="L68" s="22"/>
    </row>
    <row r="69" spans="1:12">
      <c r="A69" s="53"/>
      <c r="B69" s="42"/>
      <c r="C69" s="42"/>
      <c r="D69" s="42"/>
      <c r="E69" s="42"/>
      <c r="F69" s="42"/>
      <c r="G69" s="42"/>
      <c r="H69" s="39"/>
      <c r="I69" s="22"/>
      <c r="J69" s="22"/>
      <c r="K69" s="22"/>
      <c r="L69" s="22"/>
    </row>
    <row r="70" spans="1:12">
      <c r="A70" s="53"/>
      <c r="B70" s="57" t="s">
        <v>244</v>
      </c>
      <c r="C70" s="42"/>
      <c r="D70" s="70"/>
      <c r="E70" s="70"/>
      <c r="F70" s="70"/>
      <c r="G70" s="71"/>
      <c r="H70" s="39"/>
      <c r="I70" s="37"/>
      <c r="J70" s="22"/>
      <c r="K70" s="22"/>
      <c r="L70" s="22"/>
    </row>
    <row r="71" spans="1:12">
      <c r="A71" s="53"/>
      <c r="B71" s="372" t="s">
        <v>245</v>
      </c>
      <c r="C71" s="42"/>
      <c r="D71" s="43"/>
      <c r="E71" s="42"/>
      <c r="F71" s="42"/>
      <c r="G71" s="72" t="s">
        <v>198</v>
      </c>
      <c r="H71" s="39"/>
      <c r="I71" s="23"/>
      <c r="J71" s="22"/>
      <c r="K71" s="22"/>
      <c r="L71" s="22"/>
    </row>
    <row r="72" spans="1:12" ht="30.75" customHeight="1">
      <c r="A72" s="53"/>
      <c r="B72" s="372"/>
      <c r="C72" s="42"/>
      <c r="D72" s="376" t="s">
        <v>246</v>
      </c>
      <c r="E72" s="376"/>
      <c r="F72" s="376"/>
      <c r="G72" s="42"/>
      <c r="H72" s="39"/>
      <c r="I72" s="22"/>
      <c r="J72" s="22"/>
      <c r="K72" s="22"/>
      <c r="L72" s="22"/>
    </row>
    <row r="73" spans="1:12">
      <c r="A73" s="53"/>
      <c r="B73" s="42"/>
      <c r="C73" s="42"/>
      <c r="D73" s="376"/>
      <c r="E73" s="376"/>
      <c r="F73" s="376"/>
      <c r="G73" s="42"/>
      <c r="H73" s="39"/>
      <c r="I73" s="22"/>
      <c r="J73" s="22"/>
      <c r="K73" s="22"/>
      <c r="L73" s="22"/>
    </row>
    <row r="74" spans="1:12">
      <c r="A74" s="53"/>
      <c r="B74" s="42"/>
      <c r="C74" s="42"/>
      <c r="D74" s="42"/>
      <c r="E74" s="42"/>
      <c r="F74" s="42"/>
      <c r="G74" s="42"/>
      <c r="H74" s="39"/>
      <c r="I74" s="22"/>
      <c r="J74" s="22"/>
      <c r="K74" s="22"/>
      <c r="L74" s="22"/>
    </row>
    <row r="75" spans="1:12">
      <c r="A75" s="53"/>
      <c r="B75" s="57" t="s">
        <v>244</v>
      </c>
      <c r="C75" s="42"/>
      <c r="D75" s="70"/>
      <c r="E75" s="70"/>
      <c r="F75" s="70"/>
      <c r="G75" s="71"/>
      <c r="H75" s="39"/>
      <c r="I75" s="37"/>
      <c r="J75" s="22"/>
      <c r="K75" s="22"/>
      <c r="L75" s="22"/>
    </row>
    <row r="76" spans="1:12">
      <c r="A76" s="53"/>
      <c r="B76" s="372" t="s">
        <v>247</v>
      </c>
      <c r="C76" s="42"/>
      <c r="D76" s="73"/>
      <c r="E76" s="73"/>
      <c r="F76" s="73"/>
      <c r="G76" s="72" t="s">
        <v>198</v>
      </c>
      <c r="H76" s="39"/>
      <c r="I76" s="23"/>
      <c r="J76" s="22"/>
      <c r="K76" s="22"/>
      <c r="L76" s="22"/>
    </row>
    <row r="77" spans="1:12" ht="26.25" customHeight="1">
      <c r="A77" s="53"/>
      <c r="B77" s="372"/>
      <c r="C77" s="42"/>
      <c r="D77" s="73"/>
      <c r="E77" s="73"/>
      <c r="F77" s="73"/>
      <c r="G77" s="42"/>
      <c r="H77" s="39"/>
      <c r="I77" s="22"/>
      <c r="J77" s="22"/>
      <c r="K77" s="22"/>
      <c r="L77" s="22"/>
    </row>
    <row r="78" spans="1:12">
      <c r="A78" s="53"/>
      <c r="B78" s="42"/>
      <c r="C78" s="42"/>
      <c r="D78" s="42"/>
      <c r="E78" s="42"/>
      <c r="F78" s="42"/>
      <c r="G78" s="42"/>
      <c r="H78" s="39"/>
      <c r="I78" s="22"/>
      <c r="J78" s="22"/>
      <c r="K78" s="22"/>
      <c r="L78" s="22"/>
    </row>
    <row r="79" spans="1:12">
      <c r="A79" s="44"/>
      <c r="B79" s="42"/>
      <c r="C79" s="42"/>
      <c r="D79" s="42"/>
      <c r="E79" s="42"/>
      <c r="F79" s="42"/>
      <c r="G79" s="42"/>
      <c r="H79" s="39"/>
      <c r="I79" s="22"/>
      <c r="J79" s="22"/>
      <c r="K79" s="22"/>
      <c r="L79" s="22"/>
    </row>
    <row r="80" spans="1:12" ht="30.75" customHeight="1">
      <c r="A80" s="44"/>
      <c r="B80" s="42"/>
      <c r="C80" s="42"/>
      <c r="D80" s="42"/>
      <c r="E80" s="42"/>
      <c r="F80" s="42"/>
      <c r="G80" s="42"/>
      <c r="H80" s="39"/>
      <c r="I80" s="22"/>
      <c r="J80" s="22"/>
      <c r="K80" s="22"/>
      <c r="L80" s="22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2">
      <c r="A273"/>
    </row>
    <row r="274" spans="1:12">
      <c r="A274" s="28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</row>
    <row r="275" spans="1:12">
      <c r="A275" s="28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</row>
    <row r="276" spans="1:12">
      <c r="A276" s="28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</row>
    <row r="277" spans="1:12">
      <c r="A277" s="28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</row>
    <row r="278" spans="1:12">
      <c r="A278" s="28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</row>
    <row r="279" spans="1:12">
      <c r="A279" s="28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</row>
    <row r="280" spans="1:12">
      <c r="A280" s="28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</row>
    <row r="281" spans="1:12">
      <c r="A281" s="28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</row>
    <row r="282" spans="1:12">
      <c r="A282" s="28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</row>
    <row r="283" spans="1:12">
      <c r="A283" s="28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</row>
    <row r="284" spans="1:12">
      <c r="A284" s="28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</row>
    <row r="285" spans="1:12">
      <c r="A285" s="28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</row>
    <row r="286" spans="1:12">
      <c r="A286" s="28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</row>
    <row r="287" spans="1:12">
      <c r="A287" s="28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</row>
    <row r="288" spans="1:12">
      <c r="A288" s="28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</row>
    <row r="289" spans="1:12">
      <c r="A289" s="28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</row>
    <row r="290" spans="1:12">
      <c r="A290" s="28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</row>
    <row r="291" spans="1:12">
      <c r="A291" s="28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</row>
    <row r="292" spans="1:12">
      <c r="A292" s="28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</row>
    <row r="293" spans="1:12">
      <c r="A293" s="28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</row>
    <row r="294" spans="1:12">
      <c r="A294" s="28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</row>
    <row r="295" spans="1:12">
      <c r="A295" s="28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</row>
    <row r="296" spans="1:12">
      <c r="A296" s="28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</row>
    <row r="297" spans="1:12">
      <c r="A297" s="28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</row>
    <row r="298" spans="1:12">
      <c r="A298" s="28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</row>
    <row r="299" spans="1:12">
      <c r="A299" s="28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</row>
    <row r="300" spans="1:12">
      <c r="A300" s="28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</row>
    <row r="301" spans="1:12">
      <c r="A301" s="28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</row>
    <row r="302" spans="1:12">
      <c r="A302" s="28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</row>
    <row r="303" spans="1:12">
      <c r="A303" s="28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</row>
    <row r="304" spans="1:12">
      <c r="A304" s="28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</row>
    <row r="305" spans="1:12">
      <c r="A305" s="28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</row>
    <row r="306" spans="1:12">
      <c r="A306" s="28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</row>
    <row r="307" spans="1:12">
      <c r="A307" s="28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</row>
    <row r="308" spans="1:12">
      <c r="A308" s="28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</row>
    <row r="309" spans="1:12">
      <c r="A309" s="28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</row>
    <row r="310" spans="1:12">
      <c r="A310" s="28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</row>
    <row r="311" spans="1:12">
      <c r="A311" s="28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</row>
    <row r="312" spans="1:12">
      <c r="A312" s="28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</row>
    <row r="313" spans="1:12">
      <c r="A313" s="28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</row>
    <row r="314" spans="1:12">
      <c r="A314" s="28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</row>
    <row r="315" spans="1:12">
      <c r="A315" s="28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</row>
    <row r="316" spans="1:12">
      <c r="A316" s="28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</row>
    <row r="317" spans="1:12">
      <c r="A317" s="28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</row>
    <row r="318" spans="1:12">
      <c r="A318" s="28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</row>
    <row r="319" spans="1:12">
      <c r="A319" s="28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</row>
    <row r="320" spans="1:12">
      <c r="A320" s="28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</row>
    <row r="321" spans="1:12">
      <c r="A321" s="28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</row>
    <row r="322" spans="1:12">
      <c r="A322" s="28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</row>
    <row r="323" spans="1:12">
      <c r="A323" s="28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</row>
    <row r="324" spans="1:12">
      <c r="A324" s="28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</row>
    <row r="325" spans="1:12">
      <c r="A325" s="28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</row>
    <row r="326" spans="1:12">
      <c r="A326" s="28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</row>
    <row r="327" spans="1:12">
      <c r="A327" s="28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</row>
    <row r="328" spans="1:12">
      <c r="A328" s="28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</row>
    <row r="329" spans="1:12">
      <c r="A329" s="28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</row>
    <row r="330" spans="1:12">
      <c r="A330" s="28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</row>
    <row r="331" spans="1:12">
      <c r="A331" s="28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</row>
    <row r="332" spans="1:12">
      <c r="A332" s="28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</row>
    <row r="333" spans="1:12">
      <c r="A333" s="28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</row>
    <row r="334" spans="1:12">
      <c r="A334" s="28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</row>
    <row r="335" spans="1:12">
      <c r="A335" s="28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</row>
    <row r="336" spans="1:12">
      <c r="A336" s="28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</row>
    <row r="337" spans="1:12">
      <c r="A337" s="28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</row>
    <row r="338" spans="1:12">
      <c r="A338" s="28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</row>
    <row r="339" spans="1:12">
      <c r="A339" s="28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</row>
    <row r="340" spans="1:12">
      <c r="A340" s="28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</row>
    <row r="341" spans="1:12">
      <c r="A341" s="28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</row>
    <row r="342" spans="1:12">
      <c r="A342" s="28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</row>
    <row r="343" spans="1:12">
      <c r="A343" s="28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</row>
    <row r="344" spans="1:12">
      <c r="A344" s="28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</row>
    <row r="345" spans="1:12">
      <c r="A345" s="28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</row>
    <row r="346" spans="1:12">
      <c r="A346" s="28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</row>
    <row r="347" spans="1:12">
      <c r="A347" s="28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</row>
    <row r="348" spans="1:12">
      <c r="A348" s="28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</row>
    <row r="349" spans="1:12">
      <c r="A349" s="28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</row>
    <row r="350" spans="1:12">
      <c r="A350" s="28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</row>
    <row r="351" spans="1:12">
      <c r="A351" s="28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</row>
    <row r="352" spans="1:12">
      <c r="A352" s="28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</row>
    <row r="353" spans="1:12">
      <c r="A353" s="28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</row>
    <row r="354" spans="1:12">
      <c r="A354" s="28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</row>
    <row r="355" spans="1:12">
      <c r="A355" s="28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</row>
    <row r="356" spans="1:12">
      <c r="A356" s="28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</row>
    <row r="357" spans="1:12">
      <c r="A357" s="28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</row>
    <row r="358" spans="1:12">
      <c r="A358" s="28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</row>
    <row r="359" spans="1:12">
      <c r="A359" s="28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</row>
    <row r="360" spans="1:12">
      <c r="A360" s="28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</row>
    <row r="361" spans="1:12">
      <c r="A361" s="28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</row>
    <row r="362" spans="1:12">
      <c r="A362" s="28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</row>
    <row r="363" spans="1:12">
      <c r="A363" s="28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</row>
    <row r="364" spans="1:12">
      <c r="A364" s="28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</row>
    <row r="365" spans="1:12">
      <c r="A365" s="28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</row>
    <row r="366" spans="1:12">
      <c r="A366" s="28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</row>
    <row r="367" spans="1:12">
      <c r="A367" s="28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</row>
    <row r="368" spans="1:12">
      <c r="A368" s="28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</row>
    <row r="369" spans="1:12">
      <c r="A369" s="28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</row>
    <row r="370" spans="1:12">
      <c r="A370" s="28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</row>
    <row r="371" spans="1:12">
      <c r="A371" s="28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</row>
    <row r="372" spans="1:12">
      <c r="A372" s="28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</row>
    <row r="373" spans="1:12">
      <c r="A373" s="28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</row>
    <row r="374" spans="1:12">
      <c r="A374" s="28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</row>
    <row r="375" spans="1:12">
      <c r="A375" s="28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</row>
    <row r="376" spans="1:12">
      <c r="A376" s="28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</row>
    <row r="377" spans="1:12">
      <c r="A377" s="28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</row>
    <row r="378" spans="1:12">
      <c r="A378" s="28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</row>
    <row r="379" spans="1:12">
      <c r="A379" s="28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</row>
    <row r="380" spans="1:12">
      <c r="A380" s="28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</row>
    <row r="381" spans="1:12">
      <c r="A381" s="28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</row>
    <row r="382" spans="1:12">
      <c r="A382" s="28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</row>
    <row r="383" spans="1:12">
      <c r="A383" s="28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</row>
    <row r="384" spans="1:12">
      <c r="A384" s="28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</row>
    <row r="385" spans="1:12">
      <c r="A385" s="28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</row>
    <row r="386" spans="1:12">
      <c r="A386" s="28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</row>
    <row r="387" spans="1:12">
      <c r="A387" s="28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</row>
    <row r="388" spans="1:12">
      <c r="A388" s="28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</row>
    <row r="389" spans="1:12">
      <c r="A389" s="28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</row>
    <row r="390" spans="1:12">
      <c r="A390" s="28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</row>
    <row r="391" spans="1:12">
      <c r="A391" s="28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</row>
    <row r="392" spans="1:12">
      <c r="A392" s="28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</row>
    <row r="393" spans="1:12">
      <c r="A393" s="28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</row>
    <row r="394" spans="1:12">
      <c r="A394" s="28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</row>
    <row r="395" spans="1:12">
      <c r="A395" s="28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</row>
    <row r="396" spans="1:12">
      <c r="A396" s="28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</row>
    <row r="397" spans="1:12">
      <c r="A397" s="28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</row>
    <row r="398" spans="1:12">
      <c r="A398" s="28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</row>
    <row r="399" spans="1:12">
      <c r="A399" s="28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</row>
    <row r="400" spans="1:12">
      <c r="A400" s="28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</row>
    <row r="401" spans="1:12">
      <c r="A401" s="28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</row>
    <row r="402" spans="1:12">
      <c r="A402" s="28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</row>
    <row r="403" spans="1:12">
      <c r="A403" s="28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</row>
    <row r="404" spans="1:12">
      <c r="A404" s="28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</row>
    <row r="405" spans="1:12">
      <c r="A405" s="28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</row>
    <row r="406" spans="1:12">
      <c r="A406" s="28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</row>
    <row r="407" spans="1:12">
      <c r="A407" s="28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</row>
    <row r="408" spans="1:12">
      <c r="A408" s="28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</row>
    <row r="409" spans="1:12">
      <c r="A409" s="28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</row>
    <row r="410" spans="1:12">
      <c r="A410" s="28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</row>
    <row r="411" spans="1:12">
      <c r="A411" s="28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</row>
    <row r="412" spans="1:12">
      <c r="A412" s="28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</row>
    <row r="413" spans="1:12">
      <c r="A413" s="28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</row>
    <row r="414" spans="1:12">
      <c r="A414" s="28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</row>
    <row r="415" spans="1:12">
      <c r="A415" s="28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</row>
    <row r="416" spans="1:12">
      <c r="A416" s="28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</row>
    <row r="417" spans="1:12">
      <c r="A417" s="28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</row>
    <row r="418" spans="1:12">
      <c r="A418" s="28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</row>
    <row r="419" spans="1:12">
      <c r="A419" s="28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</row>
    <row r="420" spans="1:12">
      <c r="A420" s="28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</row>
    <row r="421" spans="1:12">
      <c r="A421" s="28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</row>
    <row r="422" spans="1:12">
      <c r="A422" s="28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</row>
    <row r="423" spans="1:12">
      <c r="A423" s="28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</row>
    <row r="424" spans="1:12">
      <c r="A424" s="28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</row>
    <row r="425" spans="1:12">
      <c r="A425" s="28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</row>
    <row r="426" spans="1:12">
      <c r="A426" s="28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</row>
    <row r="427" spans="1:12">
      <c r="A427" s="28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</row>
    <row r="428" spans="1:12">
      <c r="A428" s="28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</row>
    <row r="429" spans="1:12">
      <c r="A429" s="28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</row>
    <row r="430" spans="1:12">
      <c r="A430" s="28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</row>
    <row r="431" spans="1:12">
      <c r="A431" s="28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</row>
    <row r="432" spans="1:12">
      <c r="A432" s="28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</row>
    <row r="433" spans="1:12">
      <c r="A433" s="28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</row>
    <row r="434" spans="1:12">
      <c r="A434" s="28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</row>
    <row r="435" spans="1:12">
      <c r="A435" s="28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</row>
    <row r="436" spans="1:12">
      <c r="A436" s="28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</row>
    <row r="437" spans="1:12">
      <c r="A437" s="28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</row>
    <row r="438" spans="1:12">
      <c r="A438" s="28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</row>
    <row r="439" spans="1:12">
      <c r="A439" s="28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</row>
    <row r="440" spans="1:12">
      <c r="A440" s="28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</row>
    <row r="441" spans="1:12">
      <c r="A441" s="28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</row>
    <row r="442" spans="1:12">
      <c r="A442" s="28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</row>
    <row r="443" spans="1:12">
      <c r="A443" s="28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</row>
    <row r="444" spans="1:12">
      <c r="A444" s="28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</row>
    <row r="445" spans="1:12">
      <c r="A445" s="28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</row>
    <row r="446" spans="1:12">
      <c r="A446" s="28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</row>
    <row r="447" spans="1:12">
      <c r="A447" s="28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</row>
    <row r="448" spans="1:12">
      <c r="A448" s="28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</row>
    <row r="449" spans="1:12">
      <c r="A449" s="28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</row>
    <row r="450" spans="1:12">
      <c r="A450" s="28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</row>
    <row r="451" spans="1:12">
      <c r="A451" s="28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</row>
    <row r="452" spans="1:12">
      <c r="A452" s="28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</row>
    <row r="453" spans="1:12">
      <c r="A453" s="28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</row>
    <row r="454" spans="1:12">
      <c r="A454" s="28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</row>
    <row r="455" spans="1:12">
      <c r="A455" s="28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</row>
    <row r="456" spans="1:12">
      <c r="A456" s="28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</row>
    <row r="457" spans="1:12">
      <c r="A457" s="28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</row>
    <row r="458" spans="1:12">
      <c r="A458" s="28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</row>
    <row r="459" spans="1:12">
      <c r="A459" s="28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</row>
    <row r="460" spans="1:12">
      <c r="A460" s="28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</row>
    <row r="461" spans="1:12">
      <c r="A461" s="28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</row>
    <row r="462" spans="1:12">
      <c r="A462" s="28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</row>
    <row r="463" spans="1:12">
      <c r="A463" s="28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</row>
    <row r="464" spans="1:12">
      <c r="A464" s="28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</row>
    <row r="465" spans="1:12">
      <c r="A465" s="28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</row>
    <row r="466" spans="1:12">
      <c r="A466" s="28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</row>
    <row r="467" spans="1:12">
      <c r="A467" s="28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</row>
    <row r="468" spans="1:12">
      <c r="A468" s="28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</row>
    <row r="469" spans="1:12">
      <c r="A469" s="28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</row>
    <row r="470" spans="1:12">
      <c r="A470" s="28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</row>
    <row r="471" spans="1:12">
      <c r="A471" s="28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</row>
    <row r="472" spans="1:12">
      <c r="A472" s="28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</row>
    <row r="473" spans="1:12">
      <c r="A473" s="28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</row>
    <row r="474" spans="1:12">
      <c r="A474" s="28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</row>
    <row r="475" spans="1:12">
      <c r="A475" s="28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</row>
    <row r="476" spans="1:12">
      <c r="A476" s="28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</row>
    <row r="477" spans="1:12">
      <c r="A477" s="28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</row>
    <row r="478" spans="1:12">
      <c r="A478" s="28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</row>
    <row r="479" spans="1:12">
      <c r="A479" s="28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</row>
    <row r="480" spans="1:12">
      <c r="A480" s="28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</row>
    <row r="481" spans="1:12">
      <c r="A481" s="28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</row>
    <row r="482" spans="1:12">
      <c r="A482" s="28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</row>
    <row r="483" spans="1:12">
      <c r="A483" s="28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</row>
    <row r="484" spans="1:12">
      <c r="A484" s="28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</row>
    <row r="485" spans="1:12">
      <c r="A485" s="28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</row>
    <row r="486" spans="1:12">
      <c r="A486" s="28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</row>
    <row r="487" spans="1:12">
      <c r="A487" s="28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</row>
    <row r="488" spans="1:12">
      <c r="A488" s="28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</row>
    <row r="489" spans="1:12">
      <c r="A489" s="28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</row>
    <row r="490" spans="1:12">
      <c r="A490" s="28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</row>
    <row r="491" spans="1:12">
      <c r="A491" s="28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</row>
    <row r="492" spans="1:12">
      <c r="A492" s="28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</row>
    <row r="493" spans="1:12">
      <c r="A493" s="28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</row>
    <row r="494" spans="1:12">
      <c r="A494" s="28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</row>
    <row r="495" spans="1:12">
      <c r="A495" s="28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</row>
    <row r="496" spans="1:12">
      <c r="A496" s="28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</row>
    <row r="497" spans="1:12">
      <c r="A497" s="28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</row>
    <row r="498" spans="1:12">
      <c r="A498" s="28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</row>
    <row r="499" spans="1:12">
      <c r="A499" s="28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</row>
    <row r="500" spans="1:12">
      <c r="A500" s="28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</row>
    <row r="501" spans="1:12">
      <c r="A501" s="28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</row>
    <row r="502" spans="1:12">
      <c r="A502" s="28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</row>
    <row r="503" spans="1:12">
      <c r="A503" s="28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</row>
    <row r="504" spans="1:12">
      <c r="A504" s="28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</row>
    <row r="505" spans="1:12">
      <c r="A505" s="28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</row>
    <row r="506" spans="1:12">
      <c r="A506" s="28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</row>
    <row r="507" spans="1:12">
      <c r="A507" s="28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</row>
    <row r="508" spans="1:12">
      <c r="A508" s="28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</row>
    <row r="509" spans="1:12">
      <c r="A509" s="28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</row>
    <row r="510" spans="1:12">
      <c r="A510" s="28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</row>
    <row r="511" spans="1:12">
      <c r="A511" s="28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</row>
    <row r="512" spans="1:12">
      <c r="A512" s="28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</row>
    <row r="513" spans="1:12">
      <c r="A513" s="28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</row>
    <row r="514" spans="1:12">
      <c r="A514" s="28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</row>
    <row r="515" spans="1:12">
      <c r="A515" s="28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</row>
    <row r="516" spans="1:12">
      <c r="A516" s="28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</row>
    <row r="517" spans="1:12">
      <c r="A517" s="28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</row>
    <row r="518" spans="1:12">
      <c r="A518" s="28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</row>
    <row r="519" spans="1:12">
      <c r="A519" s="28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</row>
    <row r="520" spans="1:12">
      <c r="A520" s="28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</row>
    <row r="521" spans="1:12">
      <c r="A521" s="28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</row>
    <row r="522" spans="1:12">
      <c r="A522" s="28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</row>
    <row r="523" spans="1:12">
      <c r="A523" s="28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</row>
    <row r="524" spans="1:12">
      <c r="A524" s="28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</row>
    <row r="525" spans="1:12">
      <c r="A525" s="28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</row>
    <row r="526" spans="1:12">
      <c r="A526" s="28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</row>
    <row r="527" spans="1:12">
      <c r="A527" s="28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</row>
    <row r="528" spans="1:12">
      <c r="A528" s="28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</row>
    <row r="529" spans="1:12">
      <c r="A529" s="28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</row>
    <row r="530" spans="1:12">
      <c r="A530" s="28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</row>
    <row r="531" spans="1:12">
      <c r="A531" s="28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</row>
    <row r="532" spans="1:12">
      <c r="A532" s="28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</row>
    <row r="533" spans="1:12">
      <c r="A533" s="28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</row>
    <row r="534" spans="1:12">
      <c r="A534" s="28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</row>
    <row r="535" spans="1:12">
      <c r="A535" s="28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</row>
    <row r="536" spans="1:12">
      <c r="A536" s="28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</row>
    <row r="537" spans="1:12">
      <c r="A537" s="28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</row>
    <row r="538" spans="1:12">
      <c r="A538" s="28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</row>
    <row r="539" spans="1:12">
      <c r="A539" s="28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</row>
    <row r="540" spans="1:12">
      <c r="A540" s="28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</row>
    <row r="541" spans="1:12">
      <c r="A541" s="28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</row>
    <row r="542" spans="1:12">
      <c r="A542" s="28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</row>
    <row r="543" spans="1:12">
      <c r="A543" s="28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</row>
    <row r="544" spans="1:12">
      <c r="A544" s="28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</row>
    <row r="545" spans="1:12">
      <c r="A545" s="28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</row>
    <row r="546" spans="1:12">
      <c r="A546" s="28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</row>
    <row r="547" spans="1:12">
      <c r="A547" s="28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</row>
    <row r="548" spans="1:12">
      <c r="A548" s="28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</row>
    <row r="549" spans="1:12">
      <c r="A549" s="28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</row>
    <row r="550" spans="1:12">
      <c r="A550" s="28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</row>
    <row r="551" spans="1:12">
      <c r="A551" s="28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</row>
    <row r="552" spans="1:12">
      <c r="A552" s="28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</row>
    <row r="553" spans="1:12">
      <c r="A553" s="28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</row>
    <row r="554" spans="1:12">
      <c r="A554" s="28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</row>
    <row r="555" spans="1:12">
      <c r="A555" s="28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</row>
    <row r="556" spans="1:12">
      <c r="A556" s="28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</row>
    <row r="557" spans="1:12">
      <c r="A557" s="28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</row>
    <row r="558" spans="1:12">
      <c r="A558" s="28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</row>
    <row r="559" spans="1:12">
      <c r="A559" s="28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</row>
    <row r="560" spans="1:12">
      <c r="A560" s="28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</row>
    <row r="561" spans="1:12">
      <c r="A561" s="28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</row>
    <row r="562" spans="1:12">
      <c r="A562" s="28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</row>
    <row r="563" spans="1:12">
      <c r="A563" s="28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</row>
    <row r="564" spans="1:12">
      <c r="A564" s="28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</row>
    <row r="565" spans="1:12">
      <c r="A565" s="28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</row>
    <row r="566" spans="1:12">
      <c r="A566" s="28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</row>
    <row r="567" spans="1:12">
      <c r="A567" s="28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</row>
    <row r="568" spans="1:12">
      <c r="A568" s="28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</row>
    <row r="569" spans="1:12">
      <c r="A569" s="28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</row>
    <row r="570" spans="1:12">
      <c r="A570" s="28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</row>
    <row r="571" spans="1:12">
      <c r="A571" s="28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</row>
    <row r="572" spans="1:12">
      <c r="A572" s="28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</row>
    <row r="573" spans="1:12">
      <c r="A573" s="28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</row>
    <row r="574" spans="1:12">
      <c r="A574" s="28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</row>
    <row r="575" spans="1:12">
      <c r="A575" s="28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</row>
    <row r="576" spans="1:12">
      <c r="A576" s="28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</row>
    <row r="577" spans="1:12">
      <c r="A577" s="28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</row>
  </sheetData>
  <mergeCells count="14">
    <mergeCell ref="D7:G7"/>
    <mergeCell ref="B76:B77"/>
    <mergeCell ref="D9:G10"/>
    <mergeCell ref="C26:F26"/>
    <mergeCell ref="D16:F16"/>
    <mergeCell ref="C25:F25"/>
    <mergeCell ref="C27:F27"/>
    <mergeCell ref="B30:G35"/>
    <mergeCell ref="B71:B72"/>
    <mergeCell ref="D72:F73"/>
    <mergeCell ref="D18:G18"/>
    <mergeCell ref="C22:F22"/>
    <mergeCell ref="C23:F23"/>
    <mergeCell ref="C24:F24"/>
  </mergeCells>
  <phoneticPr fontId="9" type="noConversion"/>
  <pageMargins left="0.75" right="0.75" top="1" bottom="1" header="0.5" footer="0.5"/>
  <pageSetup paperSize="9" orientation="portrait"/>
  <headerFooter alignWithMargins="0"/>
  <rowBreaks count="1" manualBreakCount="1">
    <brk id="36" max="1638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22A9B816533648B1D29E063A27CF0B" ma:contentTypeVersion="12" ma:contentTypeDescription="Create a new document." ma:contentTypeScope="" ma:versionID="2aaefaf43c1501147ff77b65921a5410">
  <xsd:schema xmlns:xsd="http://www.w3.org/2001/XMLSchema" xmlns:xs="http://www.w3.org/2001/XMLSchema" xmlns:p="http://schemas.microsoft.com/office/2006/metadata/properties" xmlns:ns3="504b049b-e206-4e2f-849d-a896328edd4f" xmlns:ns4="0a59385f-d3fb-4302-a26f-002d11e39fa9" targetNamespace="http://schemas.microsoft.com/office/2006/metadata/properties" ma:root="true" ma:fieldsID="913113ac4a55213e73e0095742deed39" ns3:_="" ns4:_="">
    <xsd:import namespace="504b049b-e206-4e2f-849d-a896328edd4f"/>
    <xsd:import namespace="0a59385f-d3fb-4302-a26f-002d11e39f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b049b-e206-4e2f-849d-a896328edd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59385f-d3fb-4302-a26f-002d11e39f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54F640-F531-4CAD-A155-B32547991DBA}">
  <ds:schemaRefs>
    <ds:schemaRef ds:uri="http://schemas.microsoft.com/office/2006/documentManagement/types"/>
    <ds:schemaRef ds:uri="http://schemas.microsoft.com/office/2006/metadata/properties"/>
    <ds:schemaRef ds:uri="504b049b-e206-4e2f-849d-a896328edd4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a59385f-d3fb-4302-a26f-002d11e39fa9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21765B9-BFF8-401A-9E1E-8CCFB741C1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4D32A5-0DE5-447F-94D2-6CFDAE3E38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4b049b-e206-4e2f-849d-a896328edd4f"/>
    <ds:schemaRef ds:uri="0a59385f-d3fb-4302-a26f-002d11e39f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Summary</vt:lpstr>
      <vt:lpstr>Ethics and Consents</vt:lpstr>
      <vt:lpstr>Costings</vt:lpstr>
      <vt:lpstr>MOU info</vt:lpstr>
      <vt:lpstr>Decision</vt:lpstr>
      <vt:lpstr>Department</vt:lpstr>
      <vt:lpstr>Division</vt:lpstr>
      <vt:lpstr>Costings!Print_Area</vt:lpstr>
      <vt:lpstr>'Ethics and Consents'!Print_Area</vt:lpstr>
      <vt:lpstr>Summary!Print_Area</vt:lpstr>
      <vt:lpstr>RA_EM</vt:lpstr>
      <vt:lpstr>Res_Unit</vt:lpstr>
      <vt:lpstr>Title</vt:lpstr>
      <vt:lpstr>TOA</vt:lpstr>
      <vt:lpstr>YesNo</vt:lpstr>
    </vt:vector>
  </TitlesOfParts>
  <Manager>christine.groves@otago.ac.nz</Manager>
  <Company>UOW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University of Otago CCW</dc:title>
  <dc:creator>Xtine</dc:creator>
  <cp:lastModifiedBy>Nikki Shaw</cp:lastModifiedBy>
  <cp:lastPrinted>2017-01-10T22:31:37Z</cp:lastPrinted>
  <dcterms:created xsi:type="dcterms:W3CDTF">2011-05-18T19:47:21Z</dcterms:created>
  <dcterms:modified xsi:type="dcterms:W3CDTF">2023-10-02T01:13:05Z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0x0101006422A9B816533648B1D29E063A27CF0B</vt:lpwstr>
  </property>
</Properties>
</file>